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85" yWindow="-195" windowWidth="10095" windowHeight="11760"/>
  </bookViews>
  <sheets>
    <sheet name="341-12" sheetId="3" r:id="rId1"/>
  </sheets>
  <externalReferences>
    <externalReference r:id="rId2"/>
  </externalReferences>
  <definedNames>
    <definedName name="\d">[1]cn!#REF!</definedName>
    <definedName name="\n">[1]cn!#REF!</definedName>
    <definedName name="APU">[1]cn!#REF!</definedName>
    <definedName name="_xlnm.Print_Area" localSheetId="0">'341-12'!$A$1:$D$443</definedName>
    <definedName name="_xlnm.Database">#REF!</definedName>
    <definedName name="Database_MI">[1]cn!#REF!</definedName>
    <definedName name="DATES">#REF!</definedName>
    <definedName name="NAMES">#REF!</definedName>
    <definedName name="PORT">[1]cn!#REF!</definedName>
    <definedName name="_xlnm.Print_Titles" localSheetId="0">'341-12'!$1:$7</definedName>
  </definedNames>
  <calcPr calcId="152511"/>
</workbook>
</file>

<file path=xl/calcChain.xml><?xml version="1.0" encoding="utf-8"?>
<calcChain xmlns="http://schemas.openxmlformats.org/spreadsheetml/2006/main">
  <c r="D433" i="3"/>
  <c r="C433"/>
  <c r="B433"/>
  <c r="D431"/>
  <c r="C431"/>
  <c r="C430" s="1"/>
  <c r="C427" s="1"/>
  <c r="B431"/>
  <c r="D423"/>
  <c r="D421" s="1"/>
  <c r="C423"/>
  <c r="C421" s="1"/>
  <c r="B423"/>
  <c r="B421" s="1"/>
  <c r="D418"/>
  <c r="C418"/>
  <c r="B418"/>
  <c r="D415"/>
  <c r="C415"/>
  <c r="B415"/>
  <c r="D411"/>
  <c r="C411"/>
  <c r="B411"/>
  <c r="D408"/>
  <c r="D407" s="1"/>
  <c r="C408"/>
  <c r="C407" s="1"/>
  <c r="B408"/>
  <c r="B407" s="1"/>
  <c r="D405"/>
  <c r="D404" s="1"/>
  <c r="C405"/>
  <c r="C404" s="1"/>
  <c r="B405"/>
  <c r="B404"/>
  <c r="D402"/>
  <c r="C402"/>
  <c r="C401" s="1"/>
  <c r="B402"/>
  <c r="B401" s="1"/>
  <c r="D401"/>
  <c r="D400" s="1"/>
  <c r="D396"/>
  <c r="C396"/>
  <c r="B396"/>
  <c r="D392"/>
  <c r="C392"/>
  <c r="B392"/>
  <c r="B388" s="1"/>
  <c r="B387" s="1"/>
  <c r="D389"/>
  <c r="C389"/>
  <c r="C388" s="1"/>
  <c r="C387" s="1"/>
  <c r="B389"/>
  <c r="D383"/>
  <c r="D382" s="1"/>
  <c r="C383"/>
  <c r="C382" s="1"/>
  <c r="B383"/>
  <c r="B382" s="1"/>
  <c r="D379"/>
  <c r="C379"/>
  <c r="B379"/>
  <c r="D376"/>
  <c r="D375" s="1"/>
  <c r="C376"/>
  <c r="B376"/>
  <c r="D372"/>
  <c r="C372"/>
  <c r="B372"/>
  <c r="D369"/>
  <c r="D367" s="1"/>
  <c r="C369"/>
  <c r="B369"/>
  <c r="B367" s="1"/>
  <c r="C367"/>
  <c r="D364"/>
  <c r="C364"/>
  <c r="B364"/>
  <c r="D360"/>
  <c r="C360"/>
  <c r="B360"/>
  <c r="B356" s="1"/>
  <c r="B355" s="1"/>
  <c r="D357"/>
  <c r="C357"/>
  <c r="C356" s="1"/>
  <c r="C355" s="1"/>
  <c r="B357"/>
  <c r="D351"/>
  <c r="D350" s="1"/>
  <c r="C351"/>
  <c r="C350" s="1"/>
  <c r="C349" s="1"/>
  <c r="B351"/>
  <c r="B350" s="1"/>
  <c r="B349" s="1"/>
  <c r="D349"/>
  <c r="D347"/>
  <c r="C347"/>
  <c r="B347"/>
  <c r="D345"/>
  <c r="D341" s="1"/>
  <c r="C345"/>
  <c r="B345"/>
  <c r="D342"/>
  <c r="C342"/>
  <c r="B342"/>
  <c r="B341"/>
  <c r="B337" s="1"/>
  <c r="D338"/>
  <c r="C338"/>
  <c r="B338"/>
  <c r="D334"/>
  <c r="C334"/>
  <c r="B334"/>
  <c r="D332"/>
  <c r="D331" s="1"/>
  <c r="C332"/>
  <c r="B332"/>
  <c r="D329"/>
  <c r="C329"/>
  <c r="B329"/>
  <c r="D327"/>
  <c r="D326" s="1"/>
  <c r="C327"/>
  <c r="C326" s="1"/>
  <c r="B327"/>
  <c r="B326" s="1"/>
  <c r="D323"/>
  <c r="D322" s="1"/>
  <c r="C323"/>
  <c r="C322" s="1"/>
  <c r="B323"/>
  <c r="B322" s="1"/>
  <c r="D317"/>
  <c r="C317"/>
  <c r="B317"/>
  <c r="D316"/>
  <c r="D313" s="1"/>
  <c r="C316"/>
  <c r="B316"/>
  <c r="D315"/>
  <c r="C315"/>
  <c r="C312" s="1"/>
  <c r="B315"/>
  <c r="B312" s="1"/>
  <c r="C313"/>
  <c r="C311" s="1"/>
  <c r="C310" s="1"/>
  <c r="D307"/>
  <c r="D300" s="1"/>
  <c r="D291" s="1"/>
  <c r="C307"/>
  <c r="B307"/>
  <c r="B304" s="1"/>
  <c r="D305"/>
  <c r="D304" s="1"/>
  <c r="C305"/>
  <c r="C304" s="1"/>
  <c r="B305"/>
  <c r="D301"/>
  <c r="C301"/>
  <c r="B301"/>
  <c r="C300"/>
  <c r="D299"/>
  <c r="C299"/>
  <c r="C298" s="1"/>
  <c r="B299"/>
  <c r="D294"/>
  <c r="D293" s="1"/>
  <c r="D292" s="1"/>
  <c r="C294"/>
  <c r="C293" s="1"/>
  <c r="C290" s="1"/>
  <c r="B294"/>
  <c r="B293" s="1"/>
  <c r="C292"/>
  <c r="C291"/>
  <c r="D285"/>
  <c r="C285"/>
  <c r="B285"/>
  <c r="B281" s="1"/>
  <c r="D282"/>
  <c r="C282"/>
  <c r="B282"/>
  <c r="C281"/>
  <c r="D278"/>
  <c r="D277" s="1"/>
  <c r="C278"/>
  <c r="B278"/>
  <c r="C277"/>
  <c r="D275"/>
  <c r="D273" s="1"/>
  <c r="C275"/>
  <c r="B275"/>
  <c r="B273" s="1"/>
  <c r="B272"/>
  <c r="D267"/>
  <c r="C267"/>
  <c r="B267"/>
  <c r="D266"/>
  <c r="C266"/>
  <c r="B266"/>
  <c r="D265"/>
  <c r="C265"/>
  <c r="C264" s="1"/>
  <c r="B265"/>
  <c r="D261"/>
  <c r="C261"/>
  <c r="B261"/>
  <c r="D258"/>
  <c r="C258"/>
  <c r="B258"/>
  <c r="D255"/>
  <c r="C255"/>
  <c r="B255"/>
  <c r="D254"/>
  <c r="C254"/>
  <c r="C251" s="1"/>
  <c r="B254"/>
  <c r="D253"/>
  <c r="C253"/>
  <c r="B253"/>
  <c r="D246"/>
  <c r="C246"/>
  <c r="B246"/>
  <c r="D245"/>
  <c r="C245"/>
  <c r="B245"/>
  <c r="D244"/>
  <c r="C244"/>
  <c r="B244"/>
  <c r="B243" s="1"/>
  <c r="D238"/>
  <c r="D236" s="1"/>
  <c r="C238"/>
  <c r="B238"/>
  <c r="B236"/>
  <c r="D234"/>
  <c r="C234"/>
  <c r="B234"/>
  <c r="B232" s="1"/>
  <c r="C232"/>
  <c r="B231"/>
  <c r="B228" s="1"/>
  <c r="D230"/>
  <c r="D227" s="1"/>
  <c r="C230"/>
  <c r="B230"/>
  <c r="C227"/>
  <c r="D219"/>
  <c r="C219"/>
  <c r="B219"/>
  <c r="B218" s="1"/>
  <c r="C218"/>
  <c r="D211"/>
  <c r="C211"/>
  <c r="B211"/>
  <c r="D208"/>
  <c r="D207" s="1"/>
  <c r="C208"/>
  <c r="B208"/>
  <c r="D204"/>
  <c r="C204"/>
  <c r="B204"/>
  <c r="D201"/>
  <c r="C201"/>
  <c r="B201"/>
  <c r="D200"/>
  <c r="C200"/>
  <c r="B200"/>
  <c r="D199"/>
  <c r="C199"/>
  <c r="B199"/>
  <c r="D198"/>
  <c r="D193"/>
  <c r="C193"/>
  <c r="C175" s="1"/>
  <c r="B193"/>
  <c r="D189"/>
  <c r="D188" s="1"/>
  <c r="C189"/>
  <c r="B189"/>
  <c r="D185"/>
  <c r="C185"/>
  <c r="B185"/>
  <c r="D182"/>
  <c r="C182"/>
  <c r="B182"/>
  <c r="D179"/>
  <c r="C179"/>
  <c r="B179"/>
  <c r="D176"/>
  <c r="C176"/>
  <c r="B176"/>
  <c r="D175"/>
  <c r="B175"/>
  <c r="C174"/>
  <c r="C173" s="1"/>
  <c r="D170"/>
  <c r="C170"/>
  <c r="B170"/>
  <c r="D166"/>
  <c r="D158" s="1"/>
  <c r="C166"/>
  <c r="B166"/>
  <c r="D160"/>
  <c r="C160"/>
  <c r="B160"/>
  <c r="B159" s="1"/>
  <c r="D154"/>
  <c r="D152" s="1"/>
  <c r="C154"/>
  <c r="C152" s="1"/>
  <c r="B154"/>
  <c r="B152" s="1"/>
  <c r="D149"/>
  <c r="C149"/>
  <c r="B149"/>
  <c r="D147"/>
  <c r="D145" s="1"/>
  <c r="C147"/>
  <c r="C145" s="1"/>
  <c r="B147"/>
  <c r="B145" s="1"/>
  <c r="D140"/>
  <c r="C140"/>
  <c r="B140"/>
  <c r="D135"/>
  <c r="C135"/>
  <c r="B135"/>
  <c r="D131"/>
  <c r="C131"/>
  <c r="B131"/>
  <c r="D128"/>
  <c r="C128"/>
  <c r="C124" s="1"/>
  <c r="B128"/>
  <c r="D125"/>
  <c r="D124" s="1"/>
  <c r="C125"/>
  <c r="B125"/>
  <c r="B124" s="1"/>
  <c r="D121"/>
  <c r="C121"/>
  <c r="B121"/>
  <c r="D118"/>
  <c r="C118"/>
  <c r="B118"/>
  <c r="D115"/>
  <c r="C115"/>
  <c r="B115"/>
  <c r="D114"/>
  <c r="C114"/>
  <c r="B114"/>
  <c r="D113"/>
  <c r="C113"/>
  <c r="C104" s="1"/>
  <c r="B113"/>
  <c r="B112" s="1"/>
  <c r="D108"/>
  <c r="C108"/>
  <c r="B108"/>
  <c r="B106" s="1"/>
  <c r="C106"/>
  <c r="C105"/>
  <c r="D100"/>
  <c r="D70" s="1"/>
  <c r="C100"/>
  <c r="C70" s="1"/>
  <c r="B100"/>
  <c r="D97"/>
  <c r="C97"/>
  <c r="C96" s="1"/>
  <c r="B97"/>
  <c r="D93"/>
  <c r="C93"/>
  <c r="B93"/>
  <c r="D90"/>
  <c r="D64" s="1"/>
  <c r="C90"/>
  <c r="B90"/>
  <c r="D87"/>
  <c r="C87"/>
  <c r="B87"/>
  <c r="B86" s="1"/>
  <c r="B85"/>
  <c r="D80"/>
  <c r="D79" s="1"/>
  <c r="C80"/>
  <c r="B80"/>
  <c r="B72" s="1"/>
  <c r="B79"/>
  <c r="D76"/>
  <c r="D73" s="1"/>
  <c r="C76"/>
  <c r="B76"/>
  <c r="B73" s="1"/>
  <c r="B74"/>
  <c r="C69"/>
  <c r="B69"/>
  <c r="D67"/>
  <c r="C67"/>
  <c r="B67"/>
  <c r="D66"/>
  <c r="C66"/>
  <c r="C65" s="1"/>
  <c r="B66"/>
  <c r="B64"/>
  <c r="D63"/>
  <c r="D53"/>
  <c r="C53"/>
  <c r="B53"/>
  <c r="D49"/>
  <c r="D48" s="1"/>
  <c r="D47" s="1"/>
  <c r="C49"/>
  <c r="B49"/>
  <c r="C48"/>
  <c r="C47" s="1"/>
  <c r="B48"/>
  <c r="D44"/>
  <c r="C44"/>
  <c r="B44"/>
  <c r="D39"/>
  <c r="D38" s="1"/>
  <c r="C39"/>
  <c r="C38" s="1"/>
  <c r="B39"/>
  <c r="B38" s="1"/>
  <c r="D35"/>
  <c r="C35"/>
  <c r="B35"/>
  <c r="D28"/>
  <c r="D27" s="1"/>
  <c r="C28"/>
  <c r="C27" s="1"/>
  <c r="B28"/>
  <c r="B27" s="1"/>
  <c r="D23"/>
  <c r="C23"/>
  <c r="B23"/>
  <c r="D72" l="1"/>
  <c r="D71" s="1"/>
  <c r="B96"/>
  <c r="C134"/>
  <c r="D174"/>
  <c r="D173" s="1"/>
  <c r="D231"/>
  <c r="D228" s="1"/>
  <c r="D226" s="1"/>
  <c r="C289"/>
  <c r="C331"/>
  <c r="C325" s="1"/>
  <c r="C321" s="1"/>
  <c r="B375"/>
  <c r="B414"/>
  <c r="C68"/>
  <c r="D134"/>
  <c r="B207"/>
  <c r="D252"/>
  <c r="C314"/>
  <c r="D325"/>
  <c r="D321" s="1"/>
  <c r="B331"/>
  <c r="B325" s="1"/>
  <c r="B321" s="1"/>
  <c r="C158"/>
  <c r="C243"/>
  <c r="B264"/>
  <c r="C271"/>
  <c r="C341"/>
  <c r="C337" s="1"/>
  <c r="C336" s="1"/>
  <c r="C363"/>
  <c r="D399"/>
  <c r="D395" s="1"/>
  <c r="D414"/>
  <c r="D22"/>
  <c r="D21" s="1"/>
  <c r="C22"/>
  <c r="B34"/>
  <c r="B20" s="1"/>
  <c r="D34"/>
  <c r="D20" s="1"/>
  <c r="C34"/>
  <c r="C20" s="1"/>
  <c r="B47"/>
  <c r="B65"/>
  <c r="B70"/>
  <c r="B61" s="1"/>
  <c r="D74"/>
  <c r="B104"/>
  <c r="D159"/>
  <c r="B158"/>
  <c r="C188"/>
  <c r="D232"/>
  <c r="B251"/>
  <c r="B242" s="1"/>
  <c r="B225" s="1"/>
  <c r="B217" s="1"/>
  <c r="D251"/>
  <c r="D242" s="1"/>
  <c r="D264"/>
  <c r="D272"/>
  <c r="D298"/>
  <c r="B314"/>
  <c r="D337"/>
  <c r="D336" s="1"/>
  <c r="B363"/>
  <c r="C375"/>
  <c r="C354" s="1"/>
  <c r="B400"/>
  <c r="B399" s="1"/>
  <c r="B395" s="1"/>
  <c r="B386" s="1"/>
  <c r="C400"/>
  <c r="C399" s="1"/>
  <c r="C395" s="1"/>
  <c r="B430"/>
  <c r="B427" s="1"/>
  <c r="D61"/>
  <c r="D62"/>
  <c r="C19"/>
  <c r="C86"/>
  <c r="C63"/>
  <c r="C84"/>
  <c r="D96"/>
  <c r="D69"/>
  <c r="D105"/>
  <c r="D106"/>
  <c r="C103"/>
  <c r="C272"/>
  <c r="C270" s="1"/>
  <c r="C273"/>
  <c r="D85"/>
  <c r="D86"/>
  <c r="D84"/>
  <c r="B198"/>
  <c r="B252"/>
  <c r="B292"/>
  <c r="B290"/>
  <c r="B300"/>
  <c r="B336"/>
  <c r="C112"/>
  <c r="B174"/>
  <c r="B188"/>
  <c r="B250"/>
  <c r="B22"/>
  <c r="C73"/>
  <c r="C74"/>
  <c r="B71"/>
  <c r="B105"/>
  <c r="B103" s="1"/>
  <c r="D157"/>
  <c r="D156" s="1"/>
  <c r="C157"/>
  <c r="C159"/>
  <c r="D218"/>
  <c r="C236"/>
  <c r="C231"/>
  <c r="D250"/>
  <c r="B277"/>
  <c r="B271"/>
  <c r="B270" s="1"/>
  <c r="D314"/>
  <c r="D312"/>
  <c r="D311" s="1"/>
  <c r="D310" s="1"/>
  <c r="B229"/>
  <c r="B227"/>
  <c r="C252"/>
  <c r="C250"/>
  <c r="D363"/>
  <c r="C79"/>
  <c r="C72"/>
  <c r="B84"/>
  <c r="B83" s="1"/>
  <c r="B63"/>
  <c r="C85"/>
  <c r="C64"/>
  <c r="C61" s="1"/>
  <c r="C58" s="1"/>
  <c r="C17" s="1"/>
  <c r="D112"/>
  <c r="D104"/>
  <c r="C207"/>
  <c r="D243"/>
  <c r="D271"/>
  <c r="D270" s="1"/>
  <c r="D281"/>
  <c r="B313"/>
  <c r="D356"/>
  <c r="D355" s="1"/>
  <c r="D388"/>
  <c r="D387" s="1"/>
  <c r="C414"/>
  <c r="D430"/>
  <c r="D427" s="1"/>
  <c r="D65"/>
  <c r="B134"/>
  <c r="C198"/>
  <c r="B241"/>
  <c r="B240" s="1"/>
  <c r="C242"/>
  <c r="D290"/>
  <c r="D289" s="1"/>
  <c r="B311"/>
  <c r="B310" s="1"/>
  <c r="C156" l="1"/>
  <c r="D19"/>
  <c r="D225"/>
  <c r="D217" s="1"/>
  <c r="D229"/>
  <c r="C21"/>
  <c r="B354"/>
  <c r="B353" s="1"/>
  <c r="D386"/>
  <c r="D103"/>
  <c r="B249"/>
  <c r="B68"/>
  <c r="D249"/>
  <c r="D241"/>
  <c r="B62"/>
  <c r="B60"/>
  <c r="C386"/>
  <c r="C353" s="1"/>
  <c r="C320" s="1"/>
  <c r="C309" s="1"/>
  <c r="B226"/>
  <c r="B224"/>
  <c r="C228"/>
  <c r="C229"/>
  <c r="B157"/>
  <c r="B156" s="1"/>
  <c r="B173"/>
  <c r="B320"/>
  <c r="B309" s="1"/>
  <c r="C83"/>
  <c r="D18"/>
  <c r="C18"/>
  <c r="B21"/>
  <c r="B19"/>
  <c r="B298"/>
  <c r="B291"/>
  <c r="B289" s="1"/>
  <c r="D83"/>
  <c r="C60"/>
  <c r="C62"/>
  <c r="D354"/>
  <c r="C71"/>
  <c r="C249"/>
  <c r="C241"/>
  <c r="B58"/>
  <c r="B17" s="1"/>
  <c r="B14" s="1"/>
  <c r="D68"/>
  <c r="D60"/>
  <c r="D58"/>
  <c r="D17" s="1"/>
  <c r="D14" l="1"/>
  <c r="D11" s="1"/>
  <c r="D353"/>
  <c r="D320" s="1"/>
  <c r="D309" s="1"/>
  <c r="B11"/>
  <c r="D57"/>
  <c r="D59"/>
  <c r="D240"/>
  <c r="D224"/>
  <c r="C240"/>
  <c r="C224"/>
  <c r="C225"/>
  <c r="C217" s="1"/>
  <c r="C14" s="1"/>
  <c r="C11" s="1"/>
  <c r="C226"/>
  <c r="B59"/>
  <c r="B57"/>
  <c r="B56" s="1"/>
  <c r="C59"/>
  <c r="C57"/>
  <c r="B18"/>
  <c r="B16"/>
  <c r="B223"/>
  <c r="B216"/>
  <c r="B215" s="1"/>
  <c r="D56" l="1"/>
  <c r="D16"/>
  <c r="C56"/>
  <c r="C16"/>
  <c r="D223"/>
  <c r="D216"/>
  <c r="D215" s="1"/>
  <c r="B13"/>
  <c r="B15"/>
  <c r="C223"/>
  <c r="C216"/>
  <c r="C215" s="1"/>
  <c r="B10" l="1"/>
  <c r="B9" s="1"/>
  <c r="B8" s="1"/>
  <c r="B438" s="1"/>
  <c r="B12"/>
  <c r="D13"/>
  <c r="D15"/>
  <c r="C15"/>
  <c r="C13"/>
  <c r="D12" l="1"/>
  <c r="D10"/>
  <c r="D9" s="1"/>
  <c r="D8" s="1"/>
  <c r="D438" s="1"/>
  <c r="C12"/>
  <c r="C10"/>
  <c r="C9" s="1"/>
  <c r="C8" s="1"/>
  <c r="C438" s="1"/>
</calcChain>
</file>

<file path=xl/sharedStrings.xml><?xml version="1.0" encoding="utf-8"?>
<sst xmlns="http://schemas.openxmlformats.org/spreadsheetml/2006/main" count="442" uniqueCount="258">
  <si>
    <t>Partida</t>
  </si>
  <si>
    <t>crédito</t>
  </si>
  <si>
    <t>débito</t>
  </si>
  <si>
    <t>Impacto de otros sectores</t>
  </si>
  <si>
    <t>(en millones de balboas)</t>
  </si>
  <si>
    <t xml:space="preserve">                            Reexportación de bienes que no ingresan a Panamá</t>
  </si>
  <si>
    <t>2015 (P)</t>
  </si>
  <si>
    <t>DE PANAMÁ, SEGÚN PARTIDA:  AÑOS 2014-16</t>
  </si>
  <si>
    <t>2014 (R)</t>
  </si>
  <si>
    <t>2016 (P)</t>
  </si>
  <si>
    <t xml:space="preserve">      A.  Bienes</t>
  </si>
  <si>
    <t xml:space="preserve">                 1.1  Exportaciones FOB</t>
  </si>
  <si>
    <t xml:space="preserve">                        1.1.1  Exportaciones en estadísticas de aduanas</t>
  </si>
  <si>
    <t xml:space="preserve">                 1.2  Importaciones FOB</t>
  </si>
  <si>
    <t xml:space="preserve">                                  1.2.2.1  De cobertura</t>
  </si>
  <si>
    <t xml:space="preserve">            3.  Reparaciones de bienes</t>
  </si>
  <si>
    <t xml:space="preserve">            4.  Bienes adquiridos en puerto por medios de transporte</t>
  </si>
  <si>
    <t xml:space="preserve">                    Petróleo y otros combustibles y lubricantes (aeronaves)</t>
  </si>
  <si>
    <t xml:space="preserve">      B.  Servicios</t>
  </si>
  <si>
    <t xml:space="preserve">             1.  Transportes</t>
  </si>
  <si>
    <t xml:space="preserve">                    Fletes</t>
  </si>
  <si>
    <t xml:space="preserve">                    Otros</t>
  </si>
  <si>
    <t xml:space="preserve">                 1.2  Transporte aéreo</t>
  </si>
  <si>
    <t xml:space="preserve">                                  Ingresos por el exceso en el peso del equipaje</t>
  </si>
  <si>
    <t xml:space="preserve">                                  Pasajes (boletos)</t>
  </si>
  <si>
    <t xml:space="preserve">                        1.2.3  Otros</t>
  </si>
  <si>
    <t xml:space="preserve">                           Negocios</t>
  </si>
  <si>
    <t xml:space="preserve">            4.  Servicios de construcción</t>
  </si>
  <si>
    <t xml:space="preserve">                    Seguros sobre importaciones nacionales</t>
  </si>
  <si>
    <t xml:space="preserve">             6.  Servicios financieros (salvo los de seguros)</t>
  </si>
  <si>
    <t xml:space="preserve">             8.  Regalías y derechos de licencia</t>
  </si>
  <si>
    <t xml:space="preserve">                        9.3.3  Investigación y desarrollo</t>
  </si>
  <si>
    <t xml:space="preserve">                                     Gastos de las empresas de inversión directa</t>
  </si>
  <si>
    <t xml:space="preserve">                  10.1  Servicios audiovisuales y conexos</t>
  </si>
  <si>
    <t xml:space="preserve">          11.  Servicios del gobierno, n.i.o.p.</t>
  </si>
  <si>
    <t xml:space="preserve">                    Gastos del personal diplomático y consular en el exterior</t>
  </si>
  <si>
    <t xml:space="preserve">                    Remisiones enviadas por los tripulantes panameños</t>
  </si>
  <si>
    <t xml:space="preserve">                                               2.2.2.2.4  Otros sectores</t>
  </si>
  <si>
    <t xml:space="preserve">                        2.3.2  Gobierno general</t>
  </si>
  <si>
    <t xml:space="preserve">                                     Intereses pagados por COPA</t>
  </si>
  <si>
    <t xml:space="preserve">                  2.2  Otras transferencias</t>
  </si>
  <si>
    <t xml:space="preserve">                           Pensiones  recibidas de gobiernos extranjeros</t>
  </si>
  <si>
    <t xml:space="preserve">             1.  Inversión directa</t>
  </si>
  <si>
    <t xml:space="preserve">                 1.1  En el extranjero</t>
  </si>
  <si>
    <t xml:space="preserve">                        1.1.1  Acciones y otras participaciones de capital</t>
  </si>
  <si>
    <t xml:space="preserve">            2.  Inversión de cartera</t>
  </si>
  <si>
    <t xml:space="preserve">                 2.1  Activos</t>
  </si>
  <si>
    <t xml:space="preserve">                        2.1.1  Títulos de participación en el capital</t>
  </si>
  <si>
    <t xml:space="preserve">                                  2.1.1.2  Gobierno general</t>
  </si>
  <si>
    <t xml:space="preserve">                                  2.1.1.4  Otros sectores</t>
  </si>
  <si>
    <t xml:space="preserve">                                  2.1.2.1  Bonos y pagarés</t>
  </si>
  <si>
    <t xml:space="preserve">                                                  Gobierno general</t>
  </si>
  <si>
    <t xml:space="preserve">                                                  Otros sectores</t>
  </si>
  <si>
    <t xml:space="preserve">             3.  Otra inversión</t>
  </si>
  <si>
    <t xml:space="preserve">                                  3.1.1.2  Otros sectores</t>
  </si>
  <si>
    <t xml:space="preserve">                                                  A largo plazo</t>
  </si>
  <si>
    <t xml:space="preserve">                                                     Empresas de inversión directa</t>
  </si>
  <si>
    <t xml:space="preserve">                                                  A corto plazo</t>
  </si>
  <si>
    <t xml:space="preserve">                        3.1.3  Moneda y depósitos</t>
  </si>
  <si>
    <t xml:space="preserve">                                  3.1.3.4  Otros sectores</t>
  </si>
  <si>
    <t xml:space="preserve">                        3.1.4  Otros activos</t>
  </si>
  <si>
    <t xml:space="preserve">                                  3.1.4.1  Autoridades monetarias</t>
  </si>
  <si>
    <t xml:space="preserve">                                  3.1.4.2  Gobierno general</t>
  </si>
  <si>
    <t xml:space="preserve">                                                     Empresas de inversión nacional</t>
  </si>
  <si>
    <t xml:space="preserve">                        3.2.1  Créditos comerciales</t>
  </si>
  <si>
    <t xml:space="preserve">                                  3.2.1.2  Otros sectores</t>
  </si>
  <si>
    <t xml:space="preserve">                                  3.2.2.1  Autoridades monetarias</t>
  </si>
  <si>
    <t xml:space="preserve">                                  3.2.2.4  Otros sectores</t>
  </si>
  <si>
    <t xml:space="preserve">                                                     Giros</t>
  </si>
  <si>
    <t xml:space="preserve">                                                        Otros</t>
  </si>
  <si>
    <t xml:space="preserve">                                                           Empresas  de inversión nacional</t>
  </si>
  <si>
    <t xml:space="preserve">                                                     Reembolsos</t>
  </si>
  <si>
    <t xml:space="preserve">                        3.2.3  Moneda y depósitos</t>
  </si>
  <si>
    <t xml:space="preserve">                                  3.2.3.1  Autoridades monetarias</t>
  </si>
  <si>
    <t xml:space="preserve">                                  3.2.4.1  Autoridades monetarias</t>
  </si>
  <si>
    <t xml:space="preserve">                                                      A largo plazo</t>
  </si>
  <si>
    <t xml:space="preserve">                                                      A corto plazo</t>
  </si>
  <si>
    <t xml:space="preserve">                                  3.2.4.2  Gobierno general</t>
  </si>
  <si>
    <t xml:space="preserve">                                  3.2.4.4  Otros sectores</t>
  </si>
  <si>
    <t xml:space="preserve">                                                                Primas de seguro de vida</t>
  </si>
  <si>
    <t xml:space="preserve">                  4.3  Posición de reserva en el Fondo Monetario Internacional</t>
  </si>
  <si>
    <t xml:space="preserve">                         4.4.1  Moneda y depósitos</t>
  </si>
  <si>
    <t xml:space="preserve">                         4.4.2  Valores</t>
  </si>
  <si>
    <t xml:space="preserve">                                    4.4.2.2  Bonos y pagarés</t>
  </si>
  <si>
    <t xml:space="preserve">                  4.5  Otros activos</t>
  </si>
  <si>
    <t>III.  Impacto sobre la balanza de pagos</t>
  </si>
  <si>
    <t>Cuadro 12.  IMPACTO DE OTROS SECTORES, SOBRE LA BALANZA DE PAGOS</t>
  </si>
  <si>
    <t xml:space="preserve">                                  2.2.2.3  Instrumentos financieros derivados</t>
  </si>
  <si>
    <t xml:space="preserve">                                  2.1.2.3  Instrumentos financieros derivados</t>
  </si>
  <si>
    <t xml:space="preserve">                                  2.1.2.2  Instrumentos del mercado monetario</t>
  </si>
  <si>
    <t xml:space="preserve">                                  1.2.3.2  Pasivos frente a inversionistas directos</t>
  </si>
  <si>
    <t xml:space="preserve">                                  1.2.3.1  Activos frente a inversionistas directos</t>
  </si>
  <si>
    <t xml:space="preserve">                        1.2.2  Utilidades reinvertidas</t>
  </si>
  <si>
    <t xml:space="preserve">                        1.2.1  Acciones y otras participaciones de capital</t>
  </si>
  <si>
    <t xml:space="preserve">                  1.1  Gobierno general</t>
  </si>
  <si>
    <t xml:space="preserve">                           Pensiones y otras transferencias pagadas por el gobierno de Panamá</t>
  </si>
  <si>
    <t xml:space="preserve">                               Recaudos consulares e impuestos pagados por la Marina Mercante</t>
  </si>
  <si>
    <t xml:space="preserve">                               Asistencia técnica de la Agencia para el Desarrollo Internacional y organismos internacionales</t>
  </si>
  <si>
    <t xml:space="preserve">                  1.3  Otras</t>
  </si>
  <si>
    <t xml:space="preserve">                                     Intereses pagados por las empresas de inversión nacional</t>
  </si>
  <si>
    <t xml:space="preserve">                                     Intereses pagados por las empresas  de inversión directa</t>
  </si>
  <si>
    <t xml:space="preserve">                                     Intereses cobrados por las empresas de inversión nacional</t>
  </si>
  <si>
    <t xml:space="preserve">                                     Intereses cobrados por las empresas de inversión directa</t>
  </si>
  <si>
    <t xml:space="preserve">                                     Otros intereses devengados y pagados con bancos del exterior</t>
  </si>
  <si>
    <t xml:space="preserve">                        2.2.1  Renta procedente de acciones y otras participaciones de capital</t>
  </si>
  <si>
    <t xml:space="preserve">                        2.2.2  Renta procedente de la deuda (intereses)</t>
  </si>
  <si>
    <t xml:space="preserve">                        2.1.1  Renta procedente de acciones y otras participaciones de capital</t>
  </si>
  <si>
    <t xml:space="preserve">                    Personal local de las embajadas y consulados, organismos internacionales</t>
  </si>
  <si>
    <t xml:space="preserve">                    Asistencia técnica de la Agencia para el Desarrollo Internacional y organismos internacionales</t>
  </si>
  <si>
    <t xml:space="preserve">                                     Gastos de la Autoridad de Turismo de Panamá por propaganda</t>
  </si>
  <si>
    <t xml:space="preserve">                                     Ingresos de las agencias de noticias, alquiler de películas y afines</t>
  </si>
  <si>
    <t xml:space="preserve">                        9.3.4  Arquitectónicos, de ingeniería y otros servicios técnicos</t>
  </si>
  <si>
    <t xml:space="preserve">                        9.3.2  Publicidad, investigación de mercado y encuestas de opinión</t>
  </si>
  <si>
    <t xml:space="preserve">                        9.3.1  Jurídicos, contables, asesoramiento de empresas y relaciones públicas</t>
  </si>
  <si>
    <t xml:space="preserve">                            Comisiones pagadas por las empresas de inversión directa</t>
  </si>
  <si>
    <t xml:space="preserve">                            Comisiones y honorarios recibidos por agentes de casas extranjeras</t>
  </si>
  <si>
    <t xml:space="preserve">                  9.1  Servicios de compraventa y otros relacionados con el comercio</t>
  </si>
  <si>
    <t xml:space="preserve">                    Seguros no relativos a mercancías, neto</t>
  </si>
  <si>
    <t xml:space="preserve">                                     Gastos de funcionamiento de las compañías nacionales de transporte</t>
  </si>
  <si>
    <t xml:space="preserve">                                     Pagos de aeropuerto por servicios de hangares y afines</t>
  </si>
  <si>
    <t xml:space="preserve">                                     Gastos de funcionamiento de las agencias extranjeras de transporte</t>
  </si>
  <si>
    <t xml:space="preserve">                                     Ingresos de aeropuerto por servicios de hangares y afines</t>
  </si>
  <si>
    <t xml:space="preserve">                                  Importaciones de las Zonas Procesadoras de Exportación</t>
  </si>
  <si>
    <t xml:space="preserve">                                  Importaciones nacionales</t>
  </si>
  <si>
    <t xml:space="preserve">                    Petróleo y otros combustibles y lubricantes</t>
  </si>
  <si>
    <t xml:space="preserve">                                                  Importaciones procedentes de otros residentes</t>
  </si>
  <si>
    <t xml:space="preserve">                                                  Importaciones procedentes de la Zona Libre de Colón</t>
  </si>
  <si>
    <t xml:space="preserve">                                                  Importaciones de maquinaria y equipo de transporte</t>
  </si>
  <si>
    <t xml:space="preserve">                                     Importaciones de las Zonas Procesadoras de Exportación</t>
  </si>
  <si>
    <t xml:space="preserve">                                                     Exportaciones nacionales a las Zonas Procesadoras</t>
  </si>
  <si>
    <t xml:space="preserve">                                                     Exportaciones nacionales a la Zona Libre de Colón</t>
  </si>
  <si>
    <t xml:space="preserve">                                       Exportaciones de las Zonas Procesadoras de Exportación</t>
  </si>
  <si>
    <t xml:space="preserve"> I.   Cuenta corriente</t>
  </si>
  <si>
    <t xml:space="preserve">            Bienes, servicios y renta</t>
  </si>
  <si>
    <t xml:space="preserve">            Bienes y servicios</t>
  </si>
  <si>
    <t xml:space="preserve">            1.  Mercancías generales</t>
  </si>
  <si>
    <t xml:space="preserve">                                       Exportaciones nacionales</t>
  </si>
  <si>
    <t xml:space="preserve">                                       Reexportaciones nacionales</t>
  </si>
  <si>
    <t xml:space="preserve">                        1.1.2  Ajustes</t>
  </si>
  <si>
    <t xml:space="preserve">                                  1.1.2.1  De cobertura</t>
  </si>
  <si>
    <t xml:space="preserve">                                                     Exportaciones de coco</t>
  </si>
  <si>
    <t xml:space="preserve">                                                     Exportaciones de electricidad</t>
  </si>
  <si>
    <t xml:space="preserve">                                                     Reexportaciones nacionales a la Zona Libre de Colón</t>
  </si>
  <si>
    <t xml:space="preserve">                        1.2.1  Importaciones en estadísticas de aduanas</t>
  </si>
  <si>
    <t xml:space="preserve">                                     Importaciones nacionales</t>
  </si>
  <si>
    <t xml:space="preserve">                        1.2.2  Ajustes</t>
  </si>
  <si>
    <t xml:space="preserve">                                                  Importaciones de electricidad</t>
  </si>
  <si>
    <t xml:space="preserve">                       Buques</t>
  </si>
  <si>
    <t xml:space="preserve">                       Aeronaves</t>
  </si>
  <si>
    <t xml:space="preserve">                    Aprovisionamiento</t>
  </si>
  <si>
    <t xml:space="preserve">                    Pasajeros</t>
  </si>
  <si>
    <t xml:space="preserve">                 1.1  Transporte marítimo</t>
  </si>
  <si>
    <t xml:space="preserve">                        1.1.2  Fletes</t>
  </si>
  <si>
    <t xml:space="preserve">                        1.1.3  Otros</t>
  </si>
  <si>
    <t xml:space="preserve">                                   Ingresos por servicios portuarios</t>
  </si>
  <si>
    <t xml:space="preserve">                        1.2.1  Pasajeros</t>
  </si>
  <si>
    <t xml:space="preserve">                                  Pagos por el exceso en el peso del equipaje</t>
  </si>
  <si>
    <t xml:space="preserve">                        1.2.2  Fletes</t>
  </si>
  <si>
    <t xml:space="preserve">             2.  Viajes</t>
  </si>
  <si>
    <t xml:space="preserve">                   2.1  Viajes de negocios</t>
  </si>
  <si>
    <t xml:space="preserve">                           Misiones oficiales</t>
  </si>
  <si>
    <t xml:space="preserve">                           Gastos de tripulantes</t>
  </si>
  <si>
    <t xml:space="preserve">                   2.2  Viajes personales</t>
  </si>
  <si>
    <t xml:space="preserve">                           2.2.1  Por razones de salud</t>
  </si>
  <si>
    <t xml:space="preserve">                           2.2.2  Por razones de estudios</t>
  </si>
  <si>
    <t xml:space="preserve">                           2.2.3  Otros</t>
  </si>
  <si>
    <t xml:space="preserve">                    Ingresos de las agencias de telecomunicaciones</t>
  </si>
  <si>
    <t xml:space="preserve">                    Pagos de las agencias de comunicaciones</t>
  </si>
  <si>
    <t xml:space="preserve">             5.  Servicios de seguros</t>
  </si>
  <si>
    <t xml:space="preserve">                    Seguros sobre exportaciones nacionales</t>
  </si>
  <si>
    <t xml:space="preserve">                    Reaseguros no relativos a mercancías, neto</t>
  </si>
  <si>
    <t xml:space="preserve">                    Comisiones sobre seguros y reaseguros</t>
  </si>
  <si>
    <t xml:space="preserve">             7.  Servicios de informática y de información</t>
  </si>
  <si>
    <t xml:space="preserve">                    Regalías pagadas por otras empresas</t>
  </si>
  <si>
    <t xml:space="preserve">             9.  Otros servicios empresariales</t>
  </si>
  <si>
    <t xml:space="preserve">                            Comisiones recibidas por agentes de publicidad</t>
  </si>
  <si>
    <t xml:space="preserve">                            Comisiones pagadas por agentes de publicidad</t>
  </si>
  <si>
    <t xml:space="preserve">                 9.2  Servicios de arrendamiento de explotación</t>
  </si>
  <si>
    <t xml:space="preserve">                 9.3  Servicios empresariales, profesionales y técnicos varios</t>
  </si>
  <si>
    <t xml:space="preserve">                        9.3.6  Otros servicios</t>
  </si>
  <si>
    <t xml:space="preserve">                                     Otros servicios adquiridos del exterior</t>
  </si>
  <si>
    <t xml:space="preserve">                                     Otros gastos de las empresas de inversión nacional</t>
  </si>
  <si>
    <t xml:space="preserve">           10.  Servicios personales, culturales y recreativos</t>
  </si>
  <si>
    <t xml:space="preserve">                  10.2  Otros servicios personales, culturales y recreativos</t>
  </si>
  <si>
    <t xml:space="preserve">                   Gastos del personal diplomático y consular extranjero</t>
  </si>
  <si>
    <t xml:space="preserve">                    Ingresos recibidos por la tasa de servicios al pasajero</t>
  </si>
  <si>
    <t xml:space="preserve">                    Pagos por servicios consulares y afines</t>
  </si>
  <si>
    <t xml:space="preserve">      C.  Renta</t>
  </si>
  <si>
    <t xml:space="preserve">            1.  Remuneración de empleados</t>
  </si>
  <si>
    <t xml:space="preserve">            2.  Renta de la inversión</t>
  </si>
  <si>
    <t xml:space="preserve">                 2.1  Inversión directa</t>
  </si>
  <si>
    <t xml:space="preserve">                                  2.1.1.1  Dividendos y utilidades distribuidas</t>
  </si>
  <si>
    <t xml:space="preserve">                                                  Otras empresas</t>
  </si>
  <si>
    <t xml:space="preserve">                                  2.1.1.2  Utilidades reinvertidas y no distribuidas</t>
  </si>
  <si>
    <t xml:space="preserve">                2.2  Inversión de cartera</t>
  </si>
  <si>
    <t xml:space="preserve">                                  2.2.1.4  Otros sectores</t>
  </si>
  <si>
    <t xml:space="preserve">                                  2.2.2.1  Bonos y pagarés</t>
  </si>
  <si>
    <t xml:space="preserve">                                               2.2.2.1.2  Gobierno general</t>
  </si>
  <si>
    <t xml:space="preserve">                                               2.2.2.1.4  Otros sectores</t>
  </si>
  <si>
    <t xml:space="preserve">                 2.3  Otra inversión</t>
  </si>
  <si>
    <t xml:space="preserve">                        2.3.1  Autoridades monetarias</t>
  </si>
  <si>
    <t xml:space="preserve">                                     Intereses devengados - Depósitos privatizados</t>
  </si>
  <si>
    <t xml:space="preserve">                        2.3.4  Otros sectores</t>
  </si>
  <si>
    <t xml:space="preserve">      D.  Transferencias corrientes</t>
  </si>
  <si>
    <t xml:space="preserve">             1.  Gobierno general</t>
  </si>
  <si>
    <t xml:space="preserve">             2.  Otros sectores</t>
  </si>
  <si>
    <t xml:space="preserve">                  2.1  Remesas de trabajadores</t>
  </si>
  <si>
    <t>II.  Cuenta de capital y financiera</t>
  </si>
  <si>
    <t xml:space="preserve">      A.  Cuenta de capital</t>
  </si>
  <si>
    <t xml:space="preserve">                        1.1.2  Otras transferencias</t>
  </si>
  <si>
    <t xml:space="preserve">     B.  Cuenta financiera</t>
  </si>
  <si>
    <t xml:space="preserve">                  1.2  En la economía declarante</t>
  </si>
  <si>
    <t xml:space="preserve">                                     Otras empresas</t>
  </si>
  <si>
    <t xml:space="preserve">                        1.2.3  Otro capital</t>
  </si>
  <si>
    <t xml:space="preserve">                                                    Otras empresas</t>
  </si>
  <si>
    <t xml:space="preserve">                        2.1.2  Títulos de deuda</t>
  </si>
  <si>
    <t xml:space="preserve">                 2.2  Pasivos</t>
  </si>
  <si>
    <t xml:space="preserve">                  3.1  Activos</t>
  </si>
  <si>
    <t xml:space="preserve">                        3.1.1  Créditos comerciales</t>
  </si>
  <si>
    <t xml:space="preserve">                                  3.1.3.2  Gobierno general</t>
  </si>
  <si>
    <t xml:space="preserve">                                  3.1.4.4  Otros sectores</t>
  </si>
  <si>
    <t xml:space="preserve">                 3.2  Pasivos</t>
  </si>
  <si>
    <t xml:space="preserve">                        3.2.2  Préstamos</t>
  </si>
  <si>
    <t xml:space="preserve">                                                 A largo plazo</t>
  </si>
  <si>
    <t xml:space="preserve">                        3.2.4  Otros pasivos</t>
  </si>
  <si>
    <t xml:space="preserve">                                                                Empresas de inversión directa</t>
  </si>
  <si>
    <t xml:space="preserve">                                                                Empresas de inversión nacional</t>
  </si>
  <si>
    <t xml:space="preserve">             4.  Activos de reserva</t>
  </si>
  <si>
    <t xml:space="preserve">                  4.2  Derechos Especiales de Giro (DEG)</t>
  </si>
  <si>
    <t xml:space="preserve">                  4.4  Divisas</t>
  </si>
  <si>
    <t xml:space="preserve">                                    4.4.1.2  Bancos</t>
  </si>
  <si>
    <t xml:space="preserve">                                    4.4.2.1   Participaciones de capital</t>
  </si>
  <si>
    <t xml:space="preserve">                                    4.4.2.4  Instrumentos financieros derivados (neto)</t>
  </si>
  <si>
    <t xml:space="preserve">            Bienes, servicios, renta y transferencias</t>
  </si>
  <si>
    <t xml:space="preserve">                    Otros gastos del Gobierno asociados a la deuda</t>
  </si>
  <si>
    <t xml:space="preserve">                            Comisiones recibidas por las empresas de inversión directa</t>
  </si>
  <si>
    <t xml:space="preserve">                            Comisiones recibidas por las empresas de inversión nacional</t>
  </si>
  <si>
    <t xml:space="preserve">                            Comisiones pagadas por las empresas de inversión nacional</t>
  </si>
  <si>
    <t xml:space="preserve">                                     Otros ingresos de las empresas de inversión directa</t>
  </si>
  <si>
    <t xml:space="preserve">                                     Otros ingresos de las empresas de inversión nacional</t>
  </si>
  <si>
    <t xml:space="preserve">                                     Activos frente a empresas filiales</t>
  </si>
  <si>
    <t xml:space="preserve">                                     Pasivos frente a inversionistas directos</t>
  </si>
  <si>
    <t xml:space="preserve">                                          Otras empresas</t>
  </si>
  <si>
    <t xml:space="preserve">                        2.2.2  Títulos de deuda</t>
  </si>
  <si>
    <t xml:space="preserve">                                  3.2.3.4  Otros sectores</t>
  </si>
  <si>
    <t xml:space="preserve">                                                           Empresas de inversión directa</t>
  </si>
  <si>
    <t xml:space="preserve">                        3.1.2  Préstamos</t>
  </si>
  <si>
    <t xml:space="preserve">                                  3.1.2.2  Gobierno general</t>
  </si>
  <si>
    <t xml:space="preserve">                                  3.1.2.4  Otros sectores</t>
  </si>
  <si>
    <t xml:space="preserve">             1.  Transferencias de capital</t>
  </si>
  <si>
    <t xml:space="preserve">                                  2.2.2.2  Instrumentos del mercado monetario y financieros derivados</t>
  </si>
  <si>
    <t xml:space="preserve">             3.  Servicios de comunicaciones</t>
  </si>
  <si>
    <t xml:space="preserve">                                               2.2.2.1.1  Autoridades monetarias</t>
  </si>
  <si>
    <t xml:space="preserve">                    Ingresos por transporte de correspondencia</t>
  </si>
  <si>
    <t xml:space="preserve">                    Pagos por transporte de correspondencia</t>
  </si>
  <si>
    <t>0.0 Cantidad nula o cero.</t>
  </si>
  <si>
    <t>(P) Cifras preliminares.</t>
  </si>
  <si>
    <t>(R) Cifras revisadas.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</si>
</sst>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10" xfId="0" applyNumberFormat="1" applyFont="1" applyFill="1" applyBorder="1" applyAlignment="1" applyProtection="1">
      <alignment horizontal="right"/>
    </xf>
    <xf numFmtId="164" fontId="2" fillId="2" borderId="3" xfId="0" applyNumberFormat="1" applyFont="1" applyFill="1" applyBorder="1"/>
    <xf numFmtId="164" fontId="3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2" fillId="0" borderId="3" xfId="0" applyNumberFormat="1" applyFont="1" applyFill="1" applyBorder="1"/>
    <xf numFmtId="164" fontId="2" fillId="0" borderId="3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4" fontId="2" fillId="0" borderId="0" xfId="0" applyNumberFormat="1" applyFont="1" applyFill="1"/>
    <xf numFmtId="164" fontId="2" fillId="0" borderId="0" xfId="0" applyNumberFormat="1" applyFont="1" applyFill="1" applyBorder="1" applyAlignment="1" applyProtection="1"/>
    <xf numFmtId="1" fontId="3" fillId="3" borderId="11" xfId="0" applyNumberFormat="1" applyFont="1" applyFill="1" applyBorder="1" applyAlignment="1" applyProtection="1">
      <alignment horizontal="center" vertical="center"/>
    </xf>
    <xf numFmtId="1" fontId="3" fillId="3" borderId="7" xfId="0" applyNumberFormat="1" applyFont="1" applyFill="1" applyBorder="1" applyAlignment="1" applyProtection="1">
      <alignment horizontal="center" vertical="center"/>
    </xf>
    <xf numFmtId="1" fontId="3" fillId="3" borderId="6" xfId="0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/>
    <xf numFmtId="164" fontId="2" fillId="0" borderId="13" xfId="0" applyNumberFormat="1" applyFont="1" applyFill="1" applyBorder="1"/>
    <xf numFmtId="164" fontId="2" fillId="0" borderId="14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164" fontId="5" fillId="2" borderId="9" xfId="0" applyNumberFormat="1" applyFont="1" applyFill="1" applyBorder="1" applyAlignment="1" applyProtection="1">
      <alignment horizontal="right"/>
    </xf>
    <xf numFmtId="164" fontId="5" fillId="2" borderId="10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left"/>
    </xf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164" fontId="2" fillId="4" borderId="0" xfId="0" applyNumberFormat="1" applyFont="1" applyFill="1" applyBorder="1" applyAlignment="1">
      <alignment horizontal="left"/>
    </xf>
    <xf numFmtId="164" fontId="2" fillId="4" borderId="0" xfId="0" applyNumberFormat="1" applyFont="1" applyFill="1" applyBorder="1"/>
    <xf numFmtId="164" fontId="4" fillId="0" borderId="0" xfId="0" applyNumberFormat="1" applyFont="1" applyFill="1" applyBorder="1" applyAlignment="1" applyProtection="1">
      <alignment horizontal="center"/>
    </xf>
    <xf numFmtId="164" fontId="3" fillId="3" borderId="2" xfId="0" applyNumberFormat="1" applyFont="1" applyFill="1" applyBorder="1" applyAlignment="1" applyProtection="1">
      <alignment horizontal="center" vertical="center"/>
    </xf>
    <xf numFmtId="164" fontId="3" fillId="3" borderId="3" xfId="0" applyNumberFormat="1" applyFont="1" applyFill="1" applyBorder="1" applyAlignment="1" applyProtection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dames\Escritorio\archivo%20boletin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 Sect."/>
      <sheetName val="de2"/>
      <sheetName val="de1"/>
      <sheetName val="dd"/>
      <sheetName val="acp"/>
      <sheetName val="lg+li"/>
      <sheetName val="li"/>
      <sheetName val="lg"/>
      <sheetName val="zl"/>
      <sheetName val="3rs"/>
      <sheetName val="2 rcn-mejorado"/>
      <sheetName val="rcn"/>
      <sheetName val="1pa"/>
      <sheetName val="4ViajMy"/>
      <sheetName val="fe"/>
      <sheetName val="cn"/>
      <sheetName val="CN FMI"/>
      <sheetName val="piicn"/>
      <sheetName val="CNPiiFMI"/>
      <sheetName val="Ing.Turis."/>
      <sheetName val="rpii"/>
      <sheetName val="spii"/>
      <sheetName val="4 y 5 ide"/>
      <sheetName val="Tabla 4 QEDS"/>
      <sheetName val="Tabla 3 QEDS"/>
      <sheetName val="Validación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A10" t="str">
            <v>Código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5"/>
  <sheetViews>
    <sheetView showGridLines="0" tabSelected="1" zoomScaleNormal="100" zoomScaleSheetLayoutView="100" workbookViewId="0">
      <selection activeCell="A8" sqref="A8"/>
    </sheetView>
  </sheetViews>
  <sheetFormatPr baseColWidth="10" defaultRowHeight="12.75"/>
  <cols>
    <col min="1" max="1" width="92" style="9" customWidth="1"/>
    <col min="2" max="3" width="10.85546875" style="9" customWidth="1"/>
    <col min="4" max="4" width="10.85546875" style="8" customWidth="1"/>
    <col min="5" max="5" width="11.42578125" style="8"/>
    <col min="6" max="16384" width="11.42578125" style="9"/>
  </cols>
  <sheetData>
    <row r="1" spans="1:4" ht="15" customHeight="1">
      <c r="A1" s="30" t="s">
        <v>86</v>
      </c>
      <c r="B1" s="30"/>
      <c r="C1" s="30"/>
      <c r="D1" s="30"/>
    </row>
    <row r="2" spans="1:4" ht="15" customHeight="1">
      <c r="A2" s="30" t="s">
        <v>7</v>
      </c>
      <c r="B2" s="30"/>
      <c r="C2" s="30"/>
      <c r="D2" s="30"/>
    </row>
    <row r="3" spans="1:4" ht="12.75" customHeight="1">
      <c r="A3" s="10"/>
      <c r="B3" s="8"/>
      <c r="C3" s="8"/>
    </row>
    <row r="4" spans="1:4" ht="15" customHeight="1">
      <c r="A4" s="31" t="s">
        <v>0</v>
      </c>
      <c r="B4" s="34" t="s">
        <v>3</v>
      </c>
      <c r="C4" s="34"/>
      <c r="D4" s="34"/>
    </row>
    <row r="5" spans="1:4" ht="15" customHeight="1">
      <c r="A5" s="32"/>
      <c r="B5" s="35" t="s">
        <v>4</v>
      </c>
      <c r="C5" s="35"/>
      <c r="D5" s="35"/>
    </row>
    <row r="6" spans="1:4" ht="15" customHeight="1">
      <c r="A6" s="33"/>
      <c r="B6" s="11" t="s">
        <v>8</v>
      </c>
      <c r="C6" s="12" t="s">
        <v>6</v>
      </c>
      <c r="D6" s="13" t="s">
        <v>9</v>
      </c>
    </row>
    <row r="7" spans="1:4" ht="6" customHeight="1">
      <c r="A7" s="14"/>
      <c r="B7" s="15"/>
      <c r="C7" s="15"/>
      <c r="D7" s="16"/>
    </row>
    <row r="8" spans="1:4" ht="15" customHeight="1">
      <c r="A8" s="4" t="s">
        <v>132</v>
      </c>
      <c r="B8" s="17">
        <f>SUM(B9)</f>
        <v>-8218.0999999999949</v>
      </c>
      <c r="C8" s="17">
        <f t="shared" ref="C8:D8" si="0">SUM(C9)</f>
        <v>-5330.8000000000011</v>
      </c>
      <c r="D8" s="18">
        <f t="shared" si="0"/>
        <v>-4445.8999999999978</v>
      </c>
    </row>
    <row r="9" spans="1:4" ht="12.75" customHeight="1">
      <c r="A9" s="3" t="s">
        <v>233</v>
      </c>
      <c r="B9" s="19">
        <f>SUM(B10:B11)</f>
        <v>-8218.0999999999949</v>
      </c>
      <c r="C9" s="19">
        <f>SUM(C10:C11)</f>
        <v>-5330.8000000000011</v>
      </c>
      <c r="D9" s="20">
        <f>SUM(D10:D11)</f>
        <v>-4445.8999999999978</v>
      </c>
    </row>
    <row r="10" spans="1:4" ht="12.75" customHeight="1">
      <c r="A10" s="5" t="s">
        <v>1</v>
      </c>
      <c r="B10" s="1">
        <f>SUM(B13+B290)</f>
        <v>14704.5</v>
      </c>
      <c r="C10" s="1">
        <f t="shared" ref="C10:D11" si="1">SUM(C13+C290)</f>
        <v>15096.699999999999</v>
      </c>
      <c r="D10" s="2">
        <f t="shared" si="1"/>
        <v>15083.300000000003</v>
      </c>
    </row>
    <row r="11" spans="1:4" ht="12.75" customHeight="1">
      <c r="A11" s="5" t="s">
        <v>2</v>
      </c>
      <c r="B11" s="1">
        <f>SUM(B14+B291)</f>
        <v>-22922.599999999995</v>
      </c>
      <c r="C11" s="1">
        <f t="shared" si="1"/>
        <v>-20427.5</v>
      </c>
      <c r="D11" s="2">
        <f t="shared" si="1"/>
        <v>-19529.2</v>
      </c>
    </row>
    <row r="12" spans="1:4" ht="12.75" customHeight="1">
      <c r="A12" s="3" t="s">
        <v>133</v>
      </c>
      <c r="B12" s="19">
        <f>SUM(B13:B14)</f>
        <v>-8351.3999999999942</v>
      </c>
      <c r="C12" s="19">
        <f>SUM(C13:C14)</f>
        <v>-5244.2999999999993</v>
      </c>
      <c r="D12" s="20">
        <f>SUM(D13:D14)</f>
        <v>-4306.2999999999993</v>
      </c>
    </row>
    <row r="13" spans="1:4" ht="12.75" customHeight="1">
      <c r="A13" s="5" t="s">
        <v>1</v>
      </c>
      <c r="B13" s="1">
        <f t="shared" ref="B13:D14" si="2">SUM(B16+B216)</f>
        <v>13676.7</v>
      </c>
      <c r="C13" s="1">
        <f t="shared" si="2"/>
        <v>14175.3</v>
      </c>
      <c r="D13" s="2">
        <f t="shared" si="2"/>
        <v>14350.600000000002</v>
      </c>
    </row>
    <row r="14" spans="1:4" ht="12.75" customHeight="1">
      <c r="A14" s="5" t="s">
        <v>2</v>
      </c>
      <c r="B14" s="1">
        <f t="shared" si="2"/>
        <v>-22028.099999999995</v>
      </c>
      <c r="C14" s="1">
        <f t="shared" si="2"/>
        <v>-19419.599999999999</v>
      </c>
      <c r="D14" s="2">
        <f t="shared" si="2"/>
        <v>-18656.900000000001</v>
      </c>
    </row>
    <row r="15" spans="1:4" ht="12.75" customHeight="1">
      <c r="A15" s="3" t="s">
        <v>134</v>
      </c>
      <c r="B15" s="19">
        <f>SUM(B16:B17)</f>
        <v>-5796.7999999999956</v>
      </c>
      <c r="C15" s="19">
        <f t="shared" ref="C15:D15" si="3">SUM(C16:C17)</f>
        <v>-2441.7999999999975</v>
      </c>
      <c r="D15" s="20">
        <f t="shared" si="3"/>
        <v>-1167.1999999999989</v>
      </c>
    </row>
    <row r="16" spans="1:4" ht="12.75" customHeight="1">
      <c r="A16" s="5" t="s">
        <v>1</v>
      </c>
      <c r="B16" s="1">
        <f>SUM(B19+B57)</f>
        <v>13381.7</v>
      </c>
      <c r="C16" s="1">
        <f t="shared" ref="C16:D17" si="4">SUM(C19+C57)</f>
        <v>13934</v>
      </c>
      <c r="D16" s="2">
        <f t="shared" si="4"/>
        <v>14090.900000000001</v>
      </c>
    </row>
    <row r="17" spans="1:4" ht="12.75" customHeight="1">
      <c r="A17" s="5" t="s">
        <v>2</v>
      </c>
      <c r="B17" s="1">
        <f>SUM(B20+B58)</f>
        <v>-19178.499999999996</v>
      </c>
      <c r="C17" s="1">
        <f t="shared" si="4"/>
        <v>-16375.799999999997</v>
      </c>
      <c r="D17" s="2">
        <f t="shared" si="4"/>
        <v>-15258.1</v>
      </c>
    </row>
    <row r="18" spans="1:4" ht="15" customHeight="1">
      <c r="A18" s="4" t="s">
        <v>10</v>
      </c>
      <c r="B18" s="17">
        <f>SUM(B19:B20)</f>
        <v>-11658.199999999997</v>
      </c>
      <c r="C18" s="17">
        <f t="shared" ref="C18:D18" si="5">SUM(C19:C20)</f>
        <v>-9884.7999999999975</v>
      </c>
      <c r="D18" s="18">
        <f t="shared" si="5"/>
        <v>-9253.4000000000015</v>
      </c>
    </row>
    <row r="19" spans="1:4" ht="12.75" customHeight="1">
      <c r="A19" s="5" t="s">
        <v>1</v>
      </c>
      <c r="B19" s="1">
        <f>SUM(B22+B45+B48)</f>
        <v>3443</v>
      </c>
      <c r="C19" s="1">
        <f t="shared" ref="C19:D19" si="6">SUM(C22+C45+C48)</f>
        <v>2603.6000000000004</v>
      </c>
      <c r="D19" s="2">
        <f t="shared" si="6"/>
        <v>2387.3000000000002</v>
      </c>
    </row>
    <row r="20" spans="1:4" ht="12.75" customHeight="1">
      <c r="A20" s="5" t="s">
        <v>2</v>
      </c>
      <c r="B20" s="1">
        <f>SUM(B34+B46+B53)</f>
        <v>-15101.199999999997</v>
      </c>
      <c r="C20" s="1">
        <f t="shared" ref="C20:D20" si="7">SUM(C34+C46+C53)</f>
        <v>-12488.399999999998</v>
      </c>
      <c r="D20" s="2">
        <f t="shared" si="7"/>
        <v>-11640.7</v>
      </c>
    </row>
    <row r="21" spans="1:4" ht="12.75" customHeight="1">
      <c r="A21" s="3" t="s">
        <v>135</v>
      </c>
      <c r="B21" s="19">
        <f>SUM(B22+B34)</f>
        <v>-11168.799999999997</v>
      </c>
      <c r="C21" s="19">
        <f t="shared" ref="C21:D21" si="8">SUM(C22+C34)</f>
        <v>-9620.6999999999971</v>
      </c>
      <c r="D21" s="20">
        <f t="shared" si="8"/>
        <v>-8842.5</v>
      </c>
    </row>
    <row r="22" spans="1:4" ht="12.75" customHeight="1">
      <c r="A22" s="3" t="s">
        <v>11</v>
      </c>
      <c r="B22" s="19">
        <f>SUM(B23+B27)</f>
        <v>1242.7</v>
      </c>
      <c r="C22" s="19">
        <f t="shared" ref="C22:D22" si="9">SUM(C23+C27)</f>
        <v>1182.8000000000002</v>
      </c>
      <c r="D22" s="20">
        <f t="shared" si="9"/>
        <v>1162.8000000000002</v>
      </c>
    </row>
    <row r="23" spans="1:4" ht="12.75" customHeight="1">
      <c r="A23" s="3" t="s">
        <v>12</v>
      </c>
      <c r="B23" s="1">
        <f>SUM(B24:B26)</f>
        <v>1313.6000000000001</v>
      </c>
      <c r="C23" s="1">
        <f t="shared" ref="C23:D23" si="10">SUM(C24:C26)</f>
        <v>1238.4000000000001</v>
      </c>
      <c r="D23" s="2">
        <f t="shared" si="10"/>
        <v>1255.4000000000001</v>
      </c>
    </row>
    <row r="24" spans="1:4" ht="12.75" customHeight="1">
      <c r="A24" s="3" t="s">
        <v>136</v>
      </c>
      <c r="B24" s="1">
        <v>817.2</v>
      </c>
      <c r="C24" s="1">
        <v>695.2</v>
      </c>
      <c r="D24" s="2">
        <v>636.1</v>
      </c>
    </row>
    <row r="25" spans="1:4" ht="12.75" customHeight="1">
      <c r="A25" s="3" t="s">
        <v>137</v>
      </c>
      <c r="B25" s="1">
        <v>208.5</v>
      </c>
      <c r="C25" s="1">
        <v>219.3</v>
      </c>
      <c r="D25" s="2">
        <v>141.30000000000001</v>
      </c>
    </row>
    <row r="26" spans="1:4" ht="12.75" customHeight="1">
      <c r="A26" s="3" t="s">
        <v>131</v>
      </c>
      <c r="B26" s="1">
        <v>287.90000000000003</v>
      </c>
      <c r="C26" s="1">
        <v>323.90000000000003</v>
      </c>
      <c r="D26" s="2">
        <v>478</v>
      </c>
    </row>
    <row r="27" spans="1:4" ht="12.75" customHeight="1">
      <c r="A27" s="3" t="s">
        <v>138</v>
      </c>
      <c r="B27" s="1">
        <f>SUM(B28)</f>
        <v>-70.900000000000006</v>
      </c>
      <c r="C27" s="1">
        <f t="shared" ref="C27:D27" si="11">SUM(C28)</f>
        <v>-55.6</v>
      </c>
      <c r="D27" s="2">
        <f t="shared" si="11"/>
        <v>-92.600000000000009</v>
      </c>
    </row>
    <row r="28" spans="1:4" ht="12.75" customHeight="1">
      <c r="A28" s="3" t="s">
        <v>139</v>
      </c>
      <c r="B28" s="1">
        <f>SUM(B29:B33)</f>
        <v>-70.900000000000006</v>
      </c>
      <c r="C28" s="1">
        <f t="shared" ref="C28:D28" si="12">SUM(C29:C33)</f>
        <v>-55.6</v>
      </c>
      <c r="D28" s="2">
        <f t="shared" si="12"/>
        <v>-92.600000000000009</v>
      </c>
    </row>
    <row r="29" spans="1:4" ht="12.75" customHeight="1">
      <c r="A29" s="3" t="s">
        <v>140</v>
      </c>
      <c r="B29" s="1">
        <v>0.8</v>
      </c>
      <c r="C29" s="1">
        <v>0.8</v>
      </c>
      <c r="D29" s="2">
        <v>0.8</v>
      </c>
    </row>
    <row r="30" spans="1:4" ht="12.75" customHeight="1">
      <c r="A30" s="3" t="s">
        <v>141</v>
      </c>
      <c r="B30" s="1">
        <v>2.1</v>
      </c>
      <c r="C30" s="1">
        <v>6.7</v>
      </c>
      <c r="D30" s="2">
        <v>6.6</v>
      </c>
    </row>
    <row r="31" spans="1:4" ht="12.75" customHeight="1">
      <c r="A31" s="3" t="s">
        <v>130</v>
      </c>
      <c r="B31" s="1">
        <v>-29.800000000000004</v>
      </c>
      <c r="C31" s="1">
        <v>-26.5</v>
      </c>
      <c r="D31" s="2">
        <v>-21.9</v>
      </c>
    </row>
    <row r="32" spans="1:4" ht="12.75" customHeight="1">
      <c r="A32" s="3" t="s">
        <v>129</v>
      </c>
      <c r="B32" s="1">
        <v>-15</v>
      </c>
      <c r="C32" s="1">
        <v>-8.6</v>
      </c>
      <c r="D32" s="2">
        <v>-36.900000000000006</v>
      </c>
    </row>
    <row r="33" spans="1:4" ht="12.75" customHeight="1">
      <c r="A33" s="3" t="s">
        <v>142</v>
      </c>
      <c r="B33" s="1">
        <v>-29</v>
      </c>
      <c r="C33" s="1">
        <v>-28</v>
      </c>
      <c r="D33" s="2">
        <v>-41.2</v>
      </c>
    </row>
    <row r="34" spans="1:4" ht="12.75" customHeight="1">
      <c r="A34" s="3" t="s">
        <v>13</v>
      </c>
      <c r="B34" s="19">
        <f>SUM(B35+B38)</f>
        <v>-12411.499999999998</v>
      </c>
      <c r="C34" s="19">
        <f t="shared" ref="C34:D34" si="13">SUM(C35+C38)</f>
        <v>-10803.499999999998</v>
      </c>
      <c r="D34" s="20">
        <f t="shared" si="13"/>
        <v>-10005.300000000001</v>
      </c>
    </row>
    <row r="35" spans="1:4" ht="12.75" customHeight="1">
      <c r="A35" s="3" t="s">
        <v>143</v>
      </c>
      <c r="B35" s="1">
        <f>SUM(B36:B37)</f>
        <v>-12792.599999999999</v>
      </c>
      <c r="C35" s="1">
        <f t="shared" ref="C35:D35" si="14">SUM(C36:C37)</f>
        <v>-11568.199999999999</v>
      </c>
      <c r="D35" s="2">
        <f t="shared" si="14"/>
        <v>-11325.800000000001</v>
      </c>
    </row>
    <row r="36" spans="1:4" ht="12.75" customHeight="1">
      <c r="A36" s="3" t="s">
        <v>144</v>
      </c>
      <c r="B36" s="1">
        <v>-12434.699999999999</v>
      </c>
      <c r="C36" s="1">
        <v>-11076.8</v>
      </c>
      <c r="D36" s="2">
        <v>-10719.2</v>
      </c>
    </row>
    <row r="37" spans="1:4" ht="12.75" customHeight="1">
      <c r="A37" s="3" t="s">
        <v>128</v>
      </c>
      <c r="B37" s="1">
        <v>-357.9</v>
      </c>
      <c r="C37" s="1">
        <v>-491.40000000000003</v>
      </c>
      <c r="D37" s="2">
        <v>-606.6</v>
      </c>
    </row>
    <row r="38" spans="1:4" ht="12.75" customHeight="1">
      <c r="A38" s="3" t="s">
        <v>145</v>
      </c>
      <c r="B38" s="1">
        <f>SUM(B39)</f>
        <v>381.09999999999974</v>
      </c>
      <c r="C38" s="1">
        <f t="shared" ref="C38:D38" si="15">SUM(C39)</f>
        <v>764.7</v>
      </c>
      <c r="D38" s="2">
        <f t="shared" si="15"/>
        <v>1320.5</v>
      </c>
    </row>
    <row r="39" spans="1:4" ht="12.75" customHeight="1">
      <c r="A39" s="3" t="s">
        <v>14</v>
      </c>
      <c r="B39" s="1">
        <f>SUM(B40:B43)</f>
        <v>381.09999999999974</v>
      </c>
      <c r="C39" s="1">
        <f t="shared" ref="C39:D39" si="16">SUM(C40:C43)</f>
        <v>764.7</v>
      </c>
      <c r="D39" s="2">
        <f t="shared" si="16"/>
        <v>1320.5</v>
      </c>
    </row>
    <row r="40" spans="1:4" ht="12.75" customHeight="1">
      <c r="A40" s="3" t="s">
        <v>127</v>
      </c>
      <c r="B40" s="1">
        <v>-1067.9000000000001</v>
      </c>
      <c r="C40" s="1">
        <v>-543</v>
      </c>
      <c r="D40" s="2">
        <v>90.5</v>
      </c>
    </row>
    <row r="41" spans="1:4" ht="12.75" customHeight="1">
      <c r="A41" s="3" t="s">
        <v>146</v>
      </c>
      <c r="B41" s="1">
        <v>-0.9</v>
      </c>
      <c r="C41" s="1">
        <v>0</v>
      </c>
      <c r="D41" s="2">
        <v>0.6</v>
      </c>
    </row>
    <row r="42" spans="1:4" ht="12.75" customHeight="1">
      <c r="A42" s="3" t="s">
        <v>126</v>
      </c>
      <c r="B42" s="1">
        <v>1243.0999999999999</v>
      </c>
      <c r="C42" s="1">
        <v>1060.2</v>
      </c>
      <c r="D42" s="2">
        <v>958.19999999999993</v>
      </c>
    </row>
    <row r="43" spans="1:4" ht="12.75" customHeight="1">
      <c r="A43" s="3" t="s">
        <v>125</v>
      </c>
      <c r="B43" s="1">
        <v>206.8</v>
      </c>
      <c r="C43" s="1">
        <v>247.5</v>
      </c>
      <c r="D43" s="2">
        <v>271.20000000000005</v>
      </c>
    </row>
    <row r="44" spans="1:4" ht="12.75" customHeight="1">
      <c r="A44" s="3" t="s">
        <v>15</v>
      </c>
      <c r="B44" s="19">
        <f>SUM(B45:B46)</f>
        <v>5.2999999999999989</v>
      </c>
      <c r="C44" s="19">
        <f t="shared" ref="C44:D44" si="17">SUM(C45:C46)</f>
        <v>8.1</v>
      </c>
      <c r="D44" s="20">
        <f t="shared" si="17"/>
        <v>9.1999999999999993</v>
      </c>
    </row>
    <row r="45" spans="1:4" ht="12.75" customHeight="1">
      <c r="A45" s="5" t="s">
        <v>1</v>
      </c>
      <c r="B45" s="1">
        <v>16.7</v>
      </c>
      <c r="C45" s="1">
        <v>16.7</v>
      </c>
      <c r="D45" s="2">
        <v>15</v>
      </c>
    </row>
    <row r="46" spans="1:4" ht="12.75" customHeight="1">
      <c r="A46" s="5" t="s">
        <v>2</v>
      </c>
      <c r="B46" s="1">
        <v>-11.4</v>
      </c>
      <c r="C46" s="1">
        <v>-8.6</v>
      </c>
      <c r="D46" s="2">
        <v>-5.8000000000000007</v>
      </c>
    </row>
    <row r="47" spans="1:4" ht="12.75" customHeight="1">
      <c r="A47" s="3" t="s">
        <v>16</v>
      </c>
      <c r="B47" s="19">
        <f>SUM(B48+B53)</f>
        <v>-494.69999999999982</v>
      </c>
      <c r="C47" s="19">
        <f t="shared" ref="C47:D47" si="18">SUM(C48+C53)</f>
        <v>-272.20000000000005</v>
      </c>
      <c r="D47" s="20">
        <f t="shared" si="18"/>
        <v>-420.09999999999968</v>
      </c>
    </row>
    <row r="48" spans="1:4" ht="12.75" customHeight="1">
      <c r="A48" s="5" t="s">
        <v>1</v>
      </c>
      <c r="B48" s="1">
        <f>SUM(B49+B52)</f>
        <v>2183.6</v>
      </c>
      <c r="C48" s="1">
        <f t="shared" ref="C48:D48" si="19">SUM(C49+C52)</f>
        <v>1404.1</v>
      </c>
      <c r="D48" s="2">
        <f t="shared" si="19"/>
        <v>1209.5000000000002</v>
      </c>
    </row>
    <row r="49" spans="1:4" ht="12.75" customHeight="1">
      <c r="A49" s="3" t="s">
        <v>124</v>
      </c>
      <c r="B49" s="1">
        <f>SUM(B50:B51)</f>
        <v>2169.6</v>
      </c>
      <c r="C49" s="1">
        <f t="shared" ref="C49:D49" si="20">SUM(C50:C51)</f>
        <v>1388.5</v>
      </c>
      <c r="D49" s="2">
        <f t="shared" si="20"/>
        <v>1195.3000000000002</v>
      </c>
    </row>
    <row r="50" spans="1:4" ht="12.75" customHeight="1">
      <c r="A50" s="3" t="s">
        <v>147</v>
      </c>
      <c r="B50" s="1">
        <v>2101.9</v>
      </c>
      <c r="C50" s="1">
        <v>1320.9</v>
      </c>
      <c r="D50" s="2">
        <v>1126.9000000000001</v>
      </c>
    </row>
    <row r="51" spans="1:4" ht="12.75" customHeight="1">
      <c r="A51" s="3" t="s">
        <v>148</v>
      </c>
      <c r="B51" s="1">
        <v>67.699999999999989</v>
      </c>
      <c r="C51" s="1">
        <v>67.599999999999994</v>
      </c>
      <c r="D51" s="2">
        <v>68.400000000000006</v>
      </c>
    </row>
    <row r="52" spans="1:4" ht="12.75" customHeight="1">
      <c r="A52" s="3" t="s">
        <v>149</v>
      </c>
      <c r="B52" s="1">
        <v>14</v>
      </c>
      <c r="C52" s="1">
        <v>15.6</v>
      </c>
      <c r="D52" s="2">
        <v>14.200000000000001</v>
      </c>
    </row>
    <row r="53" spans="1:4" ht="12.75" customHeight="1">
      <c r="A53" s="5" t="s">
        <v>2</v>
      </c>
      <c r="B53" s="1">
        <f>SUM(B54:B55)</f>
        <v>-2678.2999999999997</v>
      </c>
      <c r="C53" s="1">
        <f t="shared" ref="C53:D53" si="21">SUM(C54:C55)</f>
        <v>-1676.3</v>
      </c>
      <c r="D53" s="2">
        <f t="shared" si="21"/>
        <v>-1629.6</v>
      </c>
    </row>
    <row r="54" spans="1:4" ht="12.75" customHeight="1">
      <c r="A54" s="3" t="s">
        <v>17</v>
      </c>
      <c r="B54" s="1">
        <v>-2650.7</v>
      </c>
      <c r="C54" s="1">
        <v>-1643.1</v>
      </c>
      <c r="D54" s="2">
        <v>-1589.8</v>
      </c>
    </row>
    <row r="55" spans="1:4" ht="12.75" customHeight="1">
      <c r="A55" s="3" t="s">
        <v>149</v>
      </c>
      <c r="B55" s="1">
        <v>-27.6</v>
      </c>
      <c r="C55" s="1">
        <v>-33.200000000000003</v>
      </c>
      <c r="D55" s="2">
        <v>-39.799999999999997</v>
      </c>
    </row>
    <row r="56" spans="1:4" ht="15" customHeight="1">
      <c r="A56" s="4" t="s">
        <v>18</v>
      </c>
      <c r="B56" s="17">
        <f>SUM(B57:B58)</f>
        <v>5861.4000000000015</v>
      </c>
      <c r="C56" s="17">
        <f t="shared" ref="C56:D56" si="22">SUM(C57:C58)</f>
        <v>7443</v>
      </c>
      <c r="D56" s="18">
        <f t="shared" si="22"/>
        <v>8086.2000000000007</v>
      </c>
    </row>
    <row r="57" spans="1:4" ht="12.75" customHeight="1">
      <c r="A57" s="5" t="s">
        <v>1</v>
      </c>
      <c r="B57" s="1">
        <f>SUM(B60+B104+B125+B132+B135+B146+B150+B153+B157+B199+B208)</f>
        <v>9938.7000000000007</v>
      </c>
      <c r="C57" s="1">
        <f>SUM(C60+C104+C125+C132+C135+C146+C150+C153+C157+C199+C208)</f>
        <v>11330.4</v>
      </c>
      <c r="D57" s="2">
        <f>SUM(D60+D104+D125+D132+D135+D146+D150+D153+D157+D199+D208)</f>
        <v>11703.6</v>
      </c>
    </row>
    <row r="58" spans="1:4" ht="12.75" customHeight="1">
      <c r="A58" s="5" t="s">
        <v>2</v>
      </c>
      <c r="B58" s="1">
        <f>SUM(B61+B105+B128+B133+B140+B147+B151+B154+B158+B200+B211)</f>
        <v>-4077.2999999999997</v>
      </c>
      <c r="C58" s="1">
        <f>SUM(C61+C105+C128+C133+C140+C147+C151+C154+C158+C200+C211)</f>
        <v>-3887.3999999999996</v>
      </c>
      <c r="D58" s="2">
        <f>SUM(D61+D105+D128+D133+D140+D147+D151+D154+D158+D200+D211)</f>
        <v>-3617.3999999999992</v>
      </c>
    </row>
    <row r="59" spans="1:4" ht="12.75" customHeight="1">
      <c r="A59" s="3" t="s">
        <v>19</v>
      </c>
      <c r="B59" s="19">
        <f>SUM(B60:B61)</f>
        <v>1172</v>
      </c>
      <c r="C59" s="19">
        <f t="shared" ref="C59:D59" si="23">SUM(C60:C61)</f>
        <v>1247.8000000000002</v>
      </c>
      <c r="D59" s="20">
        <f t="shared" si="23"/>
        <v>1515.8999999999996</v>
      </c>
    </row>
    <row r="60" spans="1:4" ht="12.75" customHeight="1">
      <c r="A60" s="5" t="s">
        <v>1</v>
      </c>
      <c r="B60" s="1">
        <f t="shared" ref="B60:D61" si="24">SUM(B63+B66+B69)</f>
        <v>3034.7</v>
      </c>
      <c r="C60" s="1">
        <f t="shared" si="24"/>
        <v>2911.7000000000003</v>
      </c>
      <c r="D60" s="2">
        <f t="shared" si="24"/>
        <v>3126.5999999999995</v>
      </c>
    </row>
    <row r="61" spans="1:4" ht="12.75" customHeight="1">
      <c r="A61" s="5" t="s">
        <v>2</v>
      </c>
      <c r="B61" s="1">
        <f t="shared" si="24"/>
        <v>-1862.6999999999998</v>
      </c>
      <c r="C61" s="1">
        <f t="shared" si="24"/>
        <v>-1663.9</v>
      </c>
      <c r="D61" s="2">
        <f t="shared" si="24"/>
        <v>-1610.6999999999998</v>
      </c>
    </row>
    <row r="62" spans="1:4" ht="12.75" customHeight="1">
      <c r="A62" s="3" t="s">
        <v>150</v>
      </c>
      <c r="B62" s="1">
        <f>SUM(B63:B64)</f>
        <v>1814.3000000000002</v>
      </c>
      <c r="C62" s="1">
        <f t="shared" ref="C62:D62" si="25">SUM(C63:C64)</f>
        <v>1588.9000000000003</v>
      </c>
      <c r="D62" s="2">
        <f t="shared" si="25"/>
        <v>1841.8999999999996</v>
      </c>
    </row>
    <row r="63" spans="1:4" ht="12.75" customHeight="1">
      <c r="A63" s="5" t="s">
        <v>1</v>
      </c>
      <c r="B63" s="1">
        <f>SUM(B87)</f>
        <v>2019.5000000000002</v>
      </c>
      <c r="C63" s="1">
        <f t="shared" ref="C63:D63" si="26">SUM(C87)</f>
        <v>1806.2000000000003</v>
      </c>
      <c r="D63" s="2">
        <f t="shared" si="26"/>
        <v>2048.9999999999995</v>
      </c>
    </row>
    <row r="64" spans="1:4" ht="12.75" customHeight="1">
      <c r="A64" s="5" t="s">
        <v>2</v>
      </c>
      <c r="B64" s="1">
        <f>SUM(B90)</f>
        <v>-205.2</v>
      </c>
      <c r="C64" s="1">
        <f t="shared" ref="C64:D64" si="27">SUM(C90)</f>
        <v>-217.29999999999998</v>
      </c>
      <c r="D64" s="2">
        <f t="shared" si="27"/>
        <v>-207.1</v>
      </c>
    </row>
    <row r="65" spans="1:4" ht="12.75" customHeight="1">
      <c r="A65" s="3" t="s">
        <v>20</v>
      </c>
      <c r="B65" s="1">
        <f>SUM(B66:B67)</f>
        <v>-1190.9999999999998</v>
      </c>
      <c r="C65" s="1">
        <f t="shared" ref="C65:D65" si="28">SUM(C66:C67)</f>
        <v>-997.60000000000014</v>
      </c>
      <c r="D65" s="2">
        <f t="shared" si="28"/>
        <v>-944.19999999999993</v>
      </c>
    </row>
    <row r="66" spans="1:4" ht="12.75" customHeight="1">
      <c r="A66" s="5" t="s">
        <v>1</v>
      </c>
      <c r="B66" s="1">
        <f>SUM(B75+B94)</f>
        <v>35</v>
      </c>
      <c r="C66" s="1">
        <f t="shared" ref="C66:D67" si="29">SUM(C75+C94)</f>
        <v>39.5</v>
      </c>
      <c r="D66" s="2">
        <f t="shared" si="29"/>
        <v>43.5</v>
      </c>
    </row>
    <row r="67" spans="1:4" ht="12.75" customHeight="1">
      <c r="A67" s="5" t="s">
        <v>2</v>
      </c>
      <c r="B67" s="1">
        <f>SUM(B76+B95)</f>
        <v>-1225.9999999999998</v>
      </c>
      <c r="C67" s="1">
        <f t="shared" si="29"/>
        <v>-1037.1000000000001</v>
      </c>
      <c r="D67" s="2">
        <f t="shared" si="29"/>
        <v>-987.69999999999993</v>
      </c>
    </row>
    <row r="68" spans="1:4" ht="12.75" customHeight="1">
      <c r="A68" s="3" t="s">
        <v>21</v>
      </c>
      <c r="B68" s="1">
        <f>SUM(B69:B70)</f>
        <v>548.69999999999993</v>
      </c>
      <c r="C68" s="1">
        <f t="shared" ref="C68:D68" si="30">SUM(C69:C70)</f>
        <v>656.5</v>
      </c>
      <c r="D68" s="2">
        <f t="shared" si="30"/>
        <v>618.19999999999993</v>
      </c>
    </row>
    <row r="69" spans="1:4" ht="12.75" customHeight="1">
      <c r="A69" s="5" t="s">
        <v>1</v>
      </c>
      <c r="B69" s="1">
        <f>SUM(B80+B97)</f>
        <v>980.19999999999993</v>
      </c>
      <c r="C69" s="1">
        <f t="shared" ref="C69:D69" si="31">SUM(C80+C97)</f>
        <v>1066</v>
      </c>
      <c r="D69" s="2">
        <f t="shared" si="31"/>
        <v>1034.0999999999999</v>
      </c>
    </row>
    <row r="70" spans="1:4" ht="12.75" customHeight="1">
      <c r="A70" s="5" t="s">
        <v>2</v>
      </c>
      <c r="B70" s="1">
        <f>SUM(B82+B100)</f>
        <v>-431.5</v>
      </c>
      <c r="C70" s="1">
        <f t="shared" ref="C70:D70" si="32">SUM(C82+C100)</f>
        <v>-409.5</v>
      </c>
      <c r="D70" s="2">
        <f t="shared" si="32"/>
        <v>-415.9</v>
      </c>
    </row>
    <row r="71" spans="1:4" ht="12.75" customHeight="1">
      <c r="A71" s="3" t="s">
        <v>151</v>
      </c>
      <c r="B71" s="19">
        <f>SUM(B72:B73)</f>
        <v>-351.09999999999991</v>
      </c>
      <c r="C71" s="19">
        <f t="shared" ref="C71:D71" si="33">SUM(C72:C73)</f>
        <v>-54.100000000000136</v>
      </c>
      <c r="D71" s="20">
        <f t="shared" si="33"/>
        <v>-15.300000000000068</v>
      </c>
    </row>
    <row r="72" spans="1:4" ht="12.75" customHeight="1">
      <c r="A72" s="5" t="s">
        <v>1</v>
      </c>
      <c r="B72" s="1">
        <f>SUM(B75+B80)</f>
        <v>865.8</v>
      </c>
      <c r="C72" s="1">
        <f t="shared" ref="C72:D72" si="34">SUM(C75+C80)</f>
        <v>972.8</v>
      </c>
      <c r="D72" s="2">
        <f t="shared" si="34"/>
        <v>962.59999999999991</v>
      </c>
    </row>
    <row r="73" spans="1:4" ht="12.75" customHeight="1">
      <c r="A73" s="5" t="s">
        <v>2</v>
      </c>
      <c r="B73" s="1">
        <f>SUM(B76+B82)</f>
        <v>-1216.8999999999999</v>
      </c>
      <c r="C73" s="1">
        <f t="shared" ref="C73:D73" si="35">SUM(C76+C82)</f>
        <v>-1026.9000000000001</v>
      </c>
      <c r="D73" s="2">
        <f t="shared" si="35"/>
        <v>-977.9</v>
      </c>
    </row>
    <row r="74" spans="1:4" ht="12.75" customHeight="1">
      <c r="A74" s="3" t="s">
        <v>152</v>
      </c>
      <c r="B74" s="1">
        <f>SUM(B75:B76)</f>
        <v>-1216.8999999999999</v>
      </c>
      <c r="C74" s="1">
        <f t="shared" ref="C74:D74" si="36">SUM(C75:C76)</f>
        <v>-1026.9000000000001</v>
      </c>
      <c r="D74" s="2">
        <f t="shared" si="36"/>
        <v>-977.9</v>
      </c>
    </row>
    <row r="75" spans="1:4" ht="12.75" customHeight="1">
      <c r="A75" s="5" t="s">
        <v>1</v>
      </c>
      <c r="B75" s="1">
        <v>0</v>
      </c>
      <c r="C75" s="1">
        <v>0</v>
      </c>
      <c r="D75" s="2">
        <v>0</v>
      </c>
    </row>
    <row r="76" spans="1:4" ht="12.75" customHeight="1">
      <c r="A76" s="5" t="s">
        <v>2</v>
      </c>
      <c r="B76" s="1">
        <f>SUM(B77:B78)</f>
        <v>-1216.8999999999999</v>
      </c>
      <c r="C76" s="1">
        <f t="shared" ref="C76:D76" si="37">SUM(C77:C78)</f>
        <v>-1026.9000000000001</v>
      </c>
      <c r="D76" s="2">
        <f t="shared" si="37"/>
        <v>-977.9</v>
      </c>
    </row>
    <row r="77" spans="1:4" ht="12.75" customHeight="1">
      <c r="A77" s="3" t="s">
        <v>123</v>
      </c>
      <c r="B77" s="1">
        <v>-1170.3999999999999</v>
      </c>
      <c r="C77" s="1">
        <v>-964.2</v>
      </c>
      <c r="D77" s="2">
        <v>-896.5</v>
      </c>
    </row>
    <row r="78" spans="1:4" ht="12.75" customHeight="1">
      <c r="A78" s="3" t="s">
        <v>122</v>
      </c>
      <c r="B78" s="1">
        <v>-46.5</v>
      </c>
      <c r="C78" s="1">
        <v>-62.7</v>
      </c>
      <c r="D78" s="2">
        <v>-81.400000000000006</v>
      </c>
    </row>
    <row r="79" spans="1:4" ht="12.75" customHeight="1">
      <c r="A79" s="3" t="s">
        <v>153</v>
      </c>
      <c r="B79" s="1">
        <f>SUM(B80+B82)</f>
        <v>865.8</v>
      </c>
      <c r="C79" s="1">
        <f t="shared" ref="C79:D79" si="38">SUM(C80+C82)</f>
        <v>972.8</v>
      </c>
      <c r="D79" s="2">
        <f t="shared" si="38"/>
        <v>962.59999999999991</v>
      </c>
    </row>
    <row r="80" spans="1:4" ht="12.75" customHeight="1">
      <c r="A80" s="5" t="s">
        <v>1</v>
      </c>
      <c r="B80" s="1">
        <f>SUM(B81)</f>
        <v>865.8</v>
      </c>
      <c r="C80" s="1">
        <f t="shared" ref="C80:D80" si="39">SUM(C81)</f>
        <v>972.8</v>
      </c>
      <c r="D80" s="2">
        <f t="shared" si="39"/>
        <v>962.59999999999991</v>
      </c>
    </row>
    <row r="81" spans="1:4" ht="12.75" customHeight="1">
      <c r="A81" s="3" t="s">
        <v>154</v>
      </c>
      <c r="B81" s="1">
        <v>865.8</v>
      </c>
      <c r="C81" s="1">
        <v>972.8</v>
      </c>
      <c r="D81" s="2">
        <v>962.59999999999991</v>
      </c>
    </row>
    <row r="82" spans="1:4" ht="12.75" customHeight="1">
      <c r="A82" s="5" t="s">
        <v>2</v>
      </c>
      <c r="B82" s="1">
        <v>0</v>
      </c>
      <c r="C82" s="1">
        <v>0</v>
      </c>
      <c r="D82" s="2">
        <v>0</v>
      </c>
    </row>
    <row r="83" spans="1:4" ht="12.75" customHeight="1">
      <c r="A83" s="3" t="s">
        <v>22</v>
      </c>
      <c r="B83" s="19">
        <f>SUM(B84:B85)</f>
        <v>1523.1000000000001</v>
      </c>
      <c r="C83" s="19">
        <f t="shared" ref="C83:D83" si="40">SUM(C84:C85)</f>
        <v>1301.9000000000003</v>
      </c>
      <c r="D83" s="20">
        <f t="shared" si="40"/>
        <v>1531.1999999999996</v>
      </c>
    </row>
    <row r="84" spans="1:4" ht="12.75" customHeight="1">
      <c r="A84" s="5" t="s">
        <v>1</v>
      </c>
      <c r="B84" s="1">
        <f>SUM(B87+B94+B97)</f>
        <v>2168.9</v>
      </c>
      <c r="C84" s="1">
        <f t="shared" ref="C84:D84" si="41">SUM(C87+C94+C97)</f>
        <v>1938.9000000000003</v>
      </c>
      <c r="D84" s="2">
        <f t="shared" si="41"/>
        <v>2163.9999999999995</v>
      </c>
    </row>
    <row r="85" spans="1:4" ht="12.75" customHeight="1">
      <c r="A85" s="5" t="s">
        <v>2</v>
      </c>
      <c r="B85" s="1">
        <f>SUM(B90+B95+B100)</f>
        <v>-645.79999999999995</v>
      </c>
      <c r="C85" s="1">
        <f t="shared" ref="C85:D85" si="42">SUM(C90+C95+C100)</f>
        <v>-637</v>
      </c>
      <c r="D85" s="2">
        <f t="shared" si="42"/>
        <v>-632.79999999999995</v>
      </c>
    </row>
    <row r="86" spans="1:4" ht="12.75" customHeight="1">
      <c r="A86" s="3" t="s">
        <v>155</v>
      </c>
      <c r="B86" s="1">
        <f>SUM(B87+B90)</f>
        <v>1814.3000000000002</v>
      </c>
      <c r="C86" s="1">
        <f t="shared" ref="C86:D86" si="43">SUM(C87+C90)</f>
        <v>1588.9000000000003</v>
      </c>
      <c r="D86" s="2">
        <f t="shared" si="43"/>
        <v>1841.8999999999996</v>
      </c>
    </row>
    <row r="87" spans="1:4" ht="12.75" customHeight="1">
      <c r="A87" s="5" t="s">
        <v>1</v>
      </c>
      <c r="B87" s="1">
        <f>SUM(B88:B89)</f>
        <v>2019.5000000000002</v>
      </c>
      <c r="C87" s="1">
        <f t="shared" ref="C87:D87" si="44">SUM(C88:C89)</f>
        <v>1806.2000000000003</v>
      </c>
      <c r="D87" s="2">
        <f t="shared" si="44"/>
        <v>2048.9999999999995</v>
      </c>
    </row>
    <row r="88" spans="1:4" ht="12.75" customHeight="1">
      <c r="A88" s="3" t="s">
        <v>24</v>
      </c>
      <c r="B88" s="1">
        <v>2008.4000000000003</v>
      </c>
      <c r="C88" s="1">
        <v>1790.3000000000002</v>
      </c>
      <c r="D88" s="2">
        <v>2028.2999999999997</v>
      </c>
    </row>
    <row r="89" spans="1:4" ht="12.75" customHeight="1">
      <c r="A89" s="3" t="s">
        <v>23</v>
      </c>
      <c r="B89" s="1">
        <v>11.1</v>
      </c>
      <c r="C89" s="1">
        <v>15.9</v>
      </c>
      <c r="D89" s="2">
        <v>20.7</v>
      </c>
    </row>
    <row r="90" spans="1:4" ht="12.75" customHeight="1">
      <c r="A90" s="5" t="s">
        <v>2</v>
      </c>
      <c r="B90" s="1">
        <f>SUM(B91:B92)</f>
        <v>-205.2</v>
      </c>
      <c r="C90" s="1">
        <f t="shared" ref="C90:D90" si="45">SUM(C91:C92)</f>
        <v>-217.29999999999998</v>
      </c>
      <c r="D90" s="2">
        <f t="shared" si="45"/>
        <v>-207.1</v>
      </c>
    </row>
    <row r="91" spans="1:4" ht="12.75" customHeight="1">
      <c r="A91" s="3" t="s">
        <v>24</v>
      </c>
      <c r="B91" s="1">
        <v>-196.39999999999998</v>
      </c>
      <c r="C91" s="1">
        <v>-189.39999999999998</v>
      </c>
      <c r="D91" s="2">
        <v>-186.2</v>
      </c>
    </row>
    <row r="92" spans="1:4" ht="12.75" customHeight="1">
      <c r="A92" s="3" t="s">
        <v>156</v>
      </c>
      <c r="B92" s="1">
        <v>-8.8000000000000007</v>
      </c>
      <c r="C92" s="1">
        <v>-27.9</v>
      </c>
      <c r="D92" s="2">
        <v>-20.9</v>
      </c>
    </row>
    <row r="93" spans="1:4" ht="12.75" customHeight="1">
      <c r="A93" s="3" t="s">
        <v>157</v>
      </c>
      <c r="B93" s="1">
        <f>SUM(B94:B95)</f>
        <v>25.9</v>
      </c>
      <c r="C93" s="1">
        <f t="shared" ref="C93:D93" si="46">SUM(C94:C95)</f>
        <v>29.3</v>
      </c>
      <c r="D93" s="2">
        <f t="shared" si="46"/>
        <v>33.700000000000003</v>
      </c>
    </row>
    <row r="94" spans="1:4" ht="12.75" customHeight="1">
      <c r="A94" s="5" t="s">
        <v>1</v>
      </c>
      <c r="B94" s="1">
        <v>35</v>
      </c>
      <c r="C94" s="1">
        <v>39.5</v>
      </c>
      <c r="D94" s="2">
        <v>43.5</v>
      </c>
    </row>
    <row r="95" spans="1:4" ht="12.75" customHeight="1">
      <c r="A95" s="5" t="s">
        <v>2</v>
      </c>
      <c r="B95" s="1">
        <v>-9.1</v>
      </c>
      <c r="C95" s="1">
        <v>-10.199999999999999</v>
      </c>
      <c r="D95" s="2">
        <v>-9.8000000000000007</v>
      </c>
    </row>
    <row r="96" spans="1:4" ht="12.75" customHeight="1">
      <c r="A96" s="3" t="s">
        <v>25</v>
      </c>
      <c r="B96" s="1">
        <f>SUM(B97+B100)</f>
        <v>-317.10000000000002</v>
      </c>
      <c r="C96" s="1">
        <f t="shared" ref="C96:D96" si="47">SUM(C97+C100)</f>
        <v>-316.3</v>
      </c>
      <c r="D96" s="2">
        <f t="shared" si="47"/>
        <v>-344.4</v>
      </c>
    </row>
    <row r="97" spans="1:4" ht="12.75" customHeight="1">
      <c r="A97" s="5" t="s">
        <v>1</v>
      </c>
      <c r="B97" s="1">
        <f>SUM(B98:B99)</f>
        <v>114.39999999999999</v>
      </c>
      <c r="C97" s="1">
        <f t="shared" ref="C97:D97" si="48">SUM(C98:C99)</f>
        <v>93.199999999999989</v>
      </c>
      <c r="D97" s="2">
        <f t="shared" si="48"/>
        <v>71.5</v>
      </c>
    </row>
    <row r="98" spans="1:4" ht="12.75" customHeight="1">
      <c r="A98" s="3" t="s">
        <v>121</v>
      </c>
      <c r="B98" s="1">
        <v>98.6</v>
      </c>
      <c r="C98" s="1">
        <v>77.199999999999989</v>
      </c>
      <c r="D98" s="2">
        <v>55.9</v>
      </c>
    </row>
    <row r="99" spans="1:4" ht="12.75" customHeight="1">
      <c r="A99" s="3" t="s">
        <v>120</v>
      </c>
      <c r="B99" s="1">
        <v>15.8</v>
      </c>
      <c r="C99" s="1">
        <v>16</v>
      </c>
      <c r="D99" s="2">
        <v>15.6</v>
      </c>
    </row>
    <row r="100" spans="1:4" ht="12.75" customHeight="1">
      <c r="A100" s="5" t="s">
        <v>2</v>
      </c>
      <c r="B100" s="1">
        <f>SUM(B101:B102)</f>
        <v>-431.5</v>
      </c>
      <c r="C100" s="1">
        <f t="shared" ref="C100:D100" si="49">SUM(C101:C102)</f>
        <v>-409.5</v>
      </c>
      <c r="D100" s="2">
        <f t="shared" si="49"/>
        <v>-415.9</v>
      </c>
    </row>
    <row r="101" spans="1:4" ht="12.75" customHeight="1">
      <c r="A101" s="3" t="s">
        <v>119</v>
      </c>
      <c r="B101" s="1">
        <v>-134.29999999999998</v>
      </c>
      <c r="C101" s="1">
        <v>-180</v>
      </c>
      <c r="D101" s="2">
        <v>-193.4</v>
      </c>
    </row>
    <row r="102" spans="1:4" ht="12.75" customHeight="1">
      <c r="A102" s="3" t="s">
        <v>118</v>
      </c>
      <c r="B102" s="1">
        <v>-297.20000000000005</v>
      </c>
      <c r="C102" s="1">
        <v>-229.5</v>
      </c>
      <c r="D102" s="2">
        <v>-222.5</v>
      </c>
    </row>
    <row r="103" spans="1:4" ht="12.75" customHeight="1">
      <c r="A103" s="3" t="s">
        <v>158</v>
      </c>
      <c r="B103" s="19">
        <f>SUM(B104:B105)</f>
        <v>2787.7000000000007</v>
      </c>
      <c r="C103" s="19">
        <f t="shared" ref="C103:D103" si="50">SUM(C104:C105)</f>
        <v>2893.5</v>
      </c>
      <c r="D103" s="20">
        <f t="shared" si="50"/>
        <v>3483.3</v>
      </c>
    </row>
    <row r="104" spans="1:4" ht="12.75" customHeight="1">
      <c r="A104" s="5" t="s">
        <v>1</v>
      </c>
      <c r="B104" s="1">
        <f>SUM(B107+B113)</f>
        <v>3729.4000000000005</v>
      </c>
      <c r="C104" s="1">
        <f t="shared" ref="C104:D105" si="51">SUM(C107+C113)</f>
        <v>3948.2</v>
      </c>
      <c r="D104" s="2">
        <f t="shared" si="51"/>
        <v>4405.7</v>
      </c>
    </row>
    <row r="105" spans="1:4" ht="12.75" customHeight="1">
      <c r="A105" s="5" t="s">
        <v>2</v>
      </c>
      <c r="B105" s="1">
        <f>SUM(B108+B114)</f>
        <v>-941.69999999999993</v>
      </c>
      <c r="C105" s="1">
        <f t="shared" si="51"/>
        <v>-1054.7</v>
      </c>
      <c r="D105" s="2">
        <f t="shared" si="51"/>
        <v>-922.39999999999986</v>
      </c>
    </row>
    <row r="106" spans="1:4" ht="12.75" customHeight="1">
      <c r="A106" s="3" t="s">
        <v>159</v>
      </c>
      <c r="B106" s="19">
        <f>SUM(B107:B108)</f>
        <v>-72.000000000000028</v>
      </c>
      <c r="C106" s="19">
        <f t="shared" ref="C106:D106" si="52">SUM(C107:C108)</f>
        <v>-136.20000000000002</v>
      </c>
      <c r="D106" s="20">
        <f t="shared" si="52"/>
        <v>-101.89999999999998</v>
      </c>
    </row>
    <row r="107" spans="1:4" ht="12.75" customHeight="1">
      <c r="A107" s="5" t="s">
        <v>1</v>
      </c>
      <c r="B107" s="1">
        <v>145.39999999999998</v>
      </c>
      <c r="C107" s="1">
        <v>107.6</v>
      </c>
      <c r="D107" s="2">
        <v>107.4</v>
      </c>
    </row>
    <row r="108" spans="1:4" ht="12.75" customHeight="1">
      <c r="A108" s="5" t="s">
        <v>2</v>
      </c>
      <c r="B108" s="1">
        <f>SUM(B109:B111)</f>
        <v>-217.4</v>
      </c>
      <c r="C108" s="1">
        <f t="shared" ref="C108:D108" si="53">SUM(C109:C111)</f>
        <v>-243.8</v>
      </c>
      <c r="D108" s="2">
        <f t="shared" si="53"/>
        <v>-209.29999999999998</v>
      </c>
    </row>
    <row r="109" spans="1:4" ht="12.75" customHeight="1">
      <c r="A109" s="3" t="s">
        <v>26</v>
      </c>
      <c r="B109" s="1">
        <v>-85.399999999999991</v>
      </c>
      <c r="C109" s="1">
        <v>-95</v>
      </c>
      <c r="D109" s="2">
        <v>-84</v>
      </c>
    </row>
    <row r="110" spans="1:4" ht="12.75" customHeight="1">
      <c r="A110" s="3" t="s">
        <v>160</v>
      </c>
      <c r="B110" s="1">
        <v>-114.4</v>
      </c>
      <c r="C110" s="1">
        <v>-128.4</v>
      </c>
      <c r="D110" s="2">
        <v>-109.1</v>
      </c>
    </row>
    <row r="111" spans="1:4" ht="12.75" customHeight="1">
      <c r="A111" s="3" t="s">
        <v>161</v>
      </c>
      <c r="B111" s="1">
        <v>-17.599999999999998</v>
      </c>
      <c r="C111" s="1">
        <v>-20.399999999999999</v>
      </c>
      <c r="D111" s="2">
        <v>-16.2</v>
      </c>
    </row>
    <row r="112" spans="1:4" ht="12.75" customHeight="1">
      <c r="A112" s="3" t="s">
        <v>162</v>
      </c>
      <c r="B112" s="19">
        <f>SUM(B113:B114)</f>
        <v>2859.7000000000007</v>
      </c>
      <c r="C112" s="19">
        <f t="shared" ref="C112:D112" si="54">SUM(C113:C114)</f>
        <v>3029.7</v>
      </c>
      <c r="D112" s="20">
        <f t="shared" si="54"/>
        <v>3585.2000000000003</v>
      </c>
    </row>
    <row r="113" spans="1:4" ht="12.75" customHeight="1">
      <c r="A113" s="5" t="s">
        <v>1</v>
      </c>
      <c r="B113" s="1">
        <f t="shared" ref="B113:D114" si="55">SUM(B116+B119+B122)</f>
        <v>3584.0000000000005</v>
      </c>
      <c r="C113" s="1">
        <f t="shared" si="55"/>
        <v>3840.6</v>
      </c>
      <c r="D113" s="2">
        <f t="shared" si="55"/>
        <v>4298.3</v>
      </c>
    </row>
    <row r="114" spans="1:4" ht="12.75" customHeight="1">
      <c r="A114" s="5" t="s">
        <v>2</v>
      </c>
      <c r="B114" s="1">
        <f t="shared" si="55"/>
        <v>-724.3</v>
      </c>
      <c r="C114" s="1">
        <f t="shared" si="55"/>
        <v>-810.9</v>
      </c>
      <c r="D114" s="2">
        <f t="shared" si="55"/>
        <v>-713.09999999999991</v>
      </c>
    </row>
    <row r="115" spans="1:4" ht="12.75" customHeight="1">
      <c r="A115" s="3" t="s">
        <v>163</v>
      </c>
      <c r="B115" s="1">
        <f>SUM(B116:B117)</f>
        <v>-130.89999999999998</v>
      </c>
      <c r="C115" s="1">
        <f t="shared" ref="C115:D115" si="56">SUM(C116:C117)</f>
        <v>-145.69999999999999</v>
      </c>
      <c r="D115" s="2">
        <f t="shared" si="56"/>
        <v>-122.1</v>
      </c>
    </row>
    <row r="116" spans="1:4" ht="12.75" customHeight="1">
      <c r="A116" s="5" t="s">
        <v>1</v>
      </c>
      <c r="B116" s="1">
        <v>7.3000000000000007</v>
      </c>
      <c r="C116" s="1">
        <v>7.8000000000000007</v>
      </c>
      <c r="D116" s="2">
        <v>8.9</v>
      </c>
    </row>
    <row r="117" spans="1:4" ht="12.75" customHeight="1">
      <c r="A117" s="5" t="s">
        <v>2</v>
      </c>
      <c r="B117" s="1">
        <v>-138.19999999999999</v>
      </c>
      <c r="C117" s="1">
        <v>-153.5</v>
      </c>
      <c r="D117" s="2">
        <v>-131</v>
      </c>
    </row>
    <row r="118" spans="1:4" ht="12.75" customHeight="1">
      <c r="A118" s="3" t="s">
        <v>164</v>
      </c>
      <c r="B118" s="1">
        <f>SUM(B119:B120)</f>
        <v>-91.300000000000011</v>
      </c>
      <c r="C118" s="1">
        <f t="shared" ref="C118:D118" si="57">SUM(C119:C120)</f>
        <v>-102.30000000000001</v>
      </c>
      <c r="D118" s="2">
        <f t="shared" si="57"/>
        <v>-83.1</v>
      </c>
    </row>
    <row r="119" spans="1:4" ht="12.75" customHeight="1">
      <c r="A119" s="5" t="s">
        <v>1</v>
      </c>
      <c r="B119" s="1">
        <v>1.6</v>
      </c>
      <c r="C119" s="1">
        <v>2.1</v>
      </c>
      <c r="D119" s="2">
        <v>7.2</v>
      </c>
    </row>
    <row r="120" spans="1:4" ht="12.75" customHeight="1">
      <c r="A120" s="5" t="s">
        <v>2</v>
      </c>
      <c r="B120" s="1">
        <v>-92.9</v>
      </c>
      <c r="C120" s="1">
        <v>-104.4</v>
      </c>
      <c r="D120" s="2">
        <v>-90.3</v>
      </c>
    </row>
    <row r="121" spans="1:4" ht="12.75" customHeight="1">
      <c r="A121" s="3" t="s">
        <v>165</v>
      </c>
      <c r="B121" s="1">
        <f>SUM(B122:B123)</f>
        <v>3081.9000000000005</v>
      </c>
      <c r="C121" s="1">
        <f t="shared" ref="C121:D121" si="58">SUM(C122:C123)</f>
        <v>3277.7</v>
      </c>
      <c r="D121" s="2">
        <f t="shared" si="58"/>
        <v>3790.3999999999996</v>
      </c>
    </row>
    <row r="122" spans="1:4" ht="12.75" customHeight="1">
      <c r="A122" s="5" t="s">
        <v>1</v>
      </c>
      <c r="B122" s="1">
        <v>3575.1000000000004</v>
      </c>
      <c r="C122" s="1">
        <v>3830.7</v>
      </c>
      <c r="D122" s="2">
        <v>4282.2</v>
      </c>
    </row>
    <row r="123" spans="1:4" ht="12.75" customHeight="1">
      <c r="A123" s="5" t="s">
        <v>2</v>
      </c>
      <c r="B123" s="1">
        <v>-493.2</v>
      </c>
      <c r="C123" s="1">
        <v>-553</v>
      </c>
      <c r="D123" s="2">
        <v>-491.79999999999995</v>
      </c>
    </row>
    <row r="124" spans="1:4" ht="12.75" customHeight="1">
      <c r="A124" s="3" t="s">
        <v>251</v>
      </c>
      <c r="B124" s="19">
        <f>SUM(B125+B128)</f>
        <v>290.3</v>
      </c>
      <c r="C124" s="19">
        <f t="shared" ref="C124:D124" si="59">SUM(C125+C128)</f>
        <v>299.89999999999998</v>
      </c>
      <c r="D124" s="20">
        <f t="shared" si="59"/>
        <v>333.59999999999991</v>
      </c>
    </row>
    <row r="125" spans="1:4" ht="12.75" customHeight="1">
      <c r="A125" s="5" t="s">
        <v>1</v>
      </c>
      <c r="B125" s="1">
        <f>SUM(B126:B127)</f>
        <v>339</v>
      </c>
      <c r="C125" s="1">
        <f t="shared" ref="C125:D125" si="60">SUM(C126:C127)</f>
        <v>337.5</v>
      </c>
      <c r="D125" s="2">
        <f t="shared" si="60"/>
        <v>358.19999999999993</v>
      </c>
    </row>
    <row r="126" spans="1:4" ht="12.75" customHeight="1">
      <c r="A126" s="3" t="s">
        <v>253</v>
      </c>
      <c r="B126" s="1">
        <v>80.8</v>
      </c>
      <c r="C126" s="1">
        <v>84.199999999999989</v>
      </c>
      <c r="D126" s="2">
        <v>88.199999999999989</v>
      </c>
    </row>
    <row r="127" spans="1:4" ht="12.75" customHeight="1">
      <c r="A127" s="3" t="s">
        <v>166</v>
      </c>
      <c r="B127" s="1">
        <v>258.2</v>
      </c>
      <c r="C127" s="1">
        <v>253.3</v>
      </c>
      <c r="D127" s="2">
        <v>269.99999999999994</v>
      </c>
    </row>
    <row r="128" spans="1:4" ht="12.75" customHeight="1">
      <c r="A128" s="5" t="s">
        <v>2</v>
      </c>
      <c r="B128" s="1">
        <f>SUM(B129:B130)</f>
        <v>-48.7</v>
      </c>
      <c r="C128" s="1">
        <f t="shared" ref="C128:D128" si="61">SUM(C129:C130)</f>
        <v>-37.6</v>
      </c>
      <c r="D128" s="2">
        <f t="shared" si="61"/>
        <v>-24.6</v>
      </c>
    </row>
    <row r="129" spans="1:4" ht="12.75" customHeight="1">
      <c r="A129" s="3" t="s">
        <v>254</v>
      </c>
      <c r="B129" s="1">
        <v>0</v>
      </c>
      <c r="C129" s="1">
        <v>0</v>
      </c>
      <c r="D129" s="2">
        <v>0</v>
      </c>
    </row>
    <row r="130" spans="1:4" ht="12.75" customHeight="1">
      <c r="A130" s="3" t="s">
        <v>167</v>
      </c>
      <c r="B130" s="1">
        <v>-48.7</v>
      </c>
      <c r="C130" s="1">
        <v>-37.6</v>
      </c>
      <c r="D130" s="2">
        <v>-24.6</v>
      </c>
    </row>
    <row r="131" spans="1:4" ht="12.75" customHeight="1">
      <c r="A131" s="3" t="s">
        <v>27</v>
      </c>
      <c r="B131" s="19">
        <f>SUM(B132:B133)</f>
        <v>0</v>
      </c>
      <c r="C131" s="19">
        <f t="shared" ref="C131:D131" si="62">SUM(C132:C133)</f>
        <v>0</v>
      </c>
      <c r="D131" s="20">
        <f t="shared" si="62"/>
        <v>0</v>
      </c>
    </row>
    <row r="132" spans="1:4" ht="12.75" customHeight="1">
      <c r="A132" s="5" t="s">
        <v>1</v>
      </c>
      <c r="B132" s="1">
        <v>0</v>
      </c>
      <c r="C132" s="1">
        <v>0</v>
      </c>
      <c r="D132" s="2">
        <v>0</v>
      </c>
    </row>
    <row r="133" spans="1:4" ht="12.75" customHeight="1">
      <c r="A133" s="5" t="s">
        <v>2</v>
      </c>
      <c r="B133" s="1">
        <v>0</v>
      </c>
      <c r="C133" s="1">
        <v>0</v>
      </c>
      <c r="D133" s="2">
        <v>0</v>
      </c>
    </row>
    <row r="134" spans="1:4" ht="12.75" customHeight="1">
      <c r="A134" s="3" t="s">
        <v>168</v>
      </c>
      <c r="B134" s="19">
        <f>SUM(B135+B140)</f>
        <v>-79.09999999999998</v>
      </c>
      <c r="C134" s="19">
        <f t="shared" ref="C134:D134" si="63">SUM(C135+C140)</f>
        <v>-2</v>
      </c>
      <c r="D134" s="20">
        <f t="shared" si="63"/>
        <v>8.4000000000000057</v>
      </c>
    </row>
    <row r="135" spans="1:4" ht="12.75" customHeight="1">
      <c r="A135" s="5" t="s">
        <v>1</v>
      </c>
      <c r="B135" s="1">
        <f>SUM(B136:B139)</f>
        <v>120.2</v>
      </c>
      <c r="C135" s="1">
        <f t="shared" ref="C135:D135" si="64">SUM(C136:C139)</f>
        <v>225.7</v>
      </c>
      <c r="D135" s="2">
        <f t="shared" si="64"/>
        <v>102.6</v>
      </c>
    </row>
    <row r="136" spans="1:4" ht="12.75" customHeight="1">
      <c r="A136" s="3" t="s">
        <v>169</v>
      </c>
      <c r="B136" s="1">
        <v>57.5</v>
      </c>
      <c r="C136" s="1">
        <v>84.8</v>
      </c>
      <c r="D136" s="2">
        <v>73.599999999999994</v>
      </c>
    </row>
    <row r="137" spans="1:4" ht="12.75" customHeight="1">
      <c r="A137" s="3" t="s">
        <v>117</v>
      </c>
      <c r="B137" s="1">
        <v>0</v>
      </c>
      <c r="C137" s="1">
        <v>0</v>
      </c>
      <c r="D137" s="2">
        <v>0</v>
      </c>
    </row>
    <row r="138" spans="1:4" ht="12.75" customHeight="1">
      <c r="A138" s="3" t="s">
        <v>170</v>
      </c>
      <c r="B138" s="1">
        <v>44.2</v>
      </c>
      <c r="C138" s="1">
        <v>97.4</v>
      </c>
      <c r="D138" s="2">
        <v>9.6</v>
      </c>
    </row>
    <row r="139" spans="1:4" ht="12.75" customHeight="1">
      <c r="A139" s="3" t="s">
        <v>171</v>
      </c>
      <c r="B139" s="1">
        <v>18.5</v>
      </c>
      <c r="C139" s="1">
        <v>43.5</v>
      </c>
      <c r="D139" s="2">
        <v>19.400000000000002</v>
      </c>
    </row>
    <row r="140" spans="1:4" ht="12.75" customHeight="1">
      <c r="A140" s="5" t="s">
        <v>2</v>
      </c>
      <c r="B140" s="1">
        <f>SUM(B141:B144)</f>
        <v>-199.29999999999998</v>
      </c>
      <c r="C140" s="1">
        <f t="shared" ref="C140:D140" si="65">SUM(C141:C144)</f>
        <v>-227.7</v>
      </c>
      <c r="D140" s="2">
        <f t="shared" si="65"/>
        <v>-94.199999999999989</v>
      </c>
    </row>
    <row r="141" spans="1:4" ht="12.75" customHeight="1">
      <c r="A141" s="3" t="s">
        <v>28</v>
      </c>
      <c r="B141" s="1">
        <v>-105.6</v>
      </c>
      <c r="C141" s="1">
        <v>-93.100000000000009</v>
      </c>
      <c r="D141" s="2">
        <v>-87.399999999999991</v>
      </c>
    </row>
    <row r="142" spans="1:4" ht="12.75" customHeight="1">
      <c r="A142" s="3" t="s">
        <v>117</v>
      </c>
      <c r="B142" s="1">
        <v>0</v>
      </c>
      <c r="C142" s="1">
        <v>0</v>
      </c>
      <c r="D142" s="2">
        <v>0</v>
      </c>
    </row>
    <row r="143" spans="1:4" ht="12.75" customHeight="1">
      <c r="A143" s="3" t="s">
        <v>170</v>
      </c>
      <c r="B143" s="1">
        <v>-86.8</v>
      </c>
      <c r="C143" s="1">
        <v>-92.3</v>
      </c>
      <c r="D143" s="2">
        <v>-6.1999999999999993</v>
      </c>
    </row>
    <row r="144" spans="1:4" ht="12.75" customHeight="1">
      <c r="A144" s="3" t="s">
        <v>171</v>
      </c>
      <c r="B144" s="1">
        <v>-6.9</v>
      </c>
      <c r="C144" s="1">
        <v>-42.3</v>
      </c>
      <c r="D144" s="2">
        <v>-0.60000000000000009</v>
      </c>
    </row>
    <row r="145" spans="1:4" ht="12.75" customHeight="1">
      <c r="A145" s="3" t="s">
        <v>29</v>
      </c>
      <c r="B145" s="19">
        <f>SUM(B146:B147)</f>
        <v>-1.4000000000000001</v>
      </c>
      <c r="C145" s="19">
        <f t="shared" ref="C145:D145" si="66">SUM(C146:C147)</f>
        <v>-0.1</v>
      </c>
      <c r="D145" s="20">
        <f t="shared" si="66"/>
        <v>0</v>
      </c>
    </row>
    <row r="146" spans="1:4" ht="12.75" customHeight="1">
      <c r="A146" s="5" t="s">
        <v>1</v>
      </c>
      <c r="B146" s="1">
        <v>0</v>
      </c>
      <c r="C146" s="1">
        <v>0</v>
      </c>
      <c r="D146" s="2">
        <v>0</v>
      </c>
    </row>
    <row r="147" spans="1:4" ht="12.75" customHeight="1">
      <c r="A147" s="5" t="s">
        <v>2</v>
      </c>
      <c r="B147" s="1">
        <f>SUM(B148)</f>
        <v>-1.4000000000000001</v>
      </c>
      <c r="C147" s="1">
        <f t="shared" ref="C147:D147" si="67">SUM(C148)</f>
        <v>-0.1</v>
      </c>
      <c r="D147" s="2">
        <f t="shared" si="67"/>
        <v>0</v>
      </c>
    </row>
    <row r="148" spans="1:4" ht="12.75" customHeight="1">
      <c r="A148" s="3" t="s">
        <v>234</v>
      </c>
      <c r="B148" s="1">
        <v>-1.4000000000000001</v>
      </c>
      <c r="C148" s="1">
        <v>-0.1</v>
      </c>
      <c r="D148" s="2">
        <v>0</v>
      </c>
    </row>
    <row r="149" spans="1:4" ht="12.75" customHeight="1">
      <c r="A149" s="3" t="s">
        <v>172</v>
      </c>
      <c r="B149" s="19">
        <f>SUM(B150:B151)</f>
        <v>2.2999999999999972</v>
      </c>
      <c r="C149" s="19">
        <f t="shared" ref="C149:D149" si="68">SUM(C150:C151)</f>
        <v>3.6000000000000085</v>
      </c>
      <c r="D149" s="20">
        <f t="shared" si="68"/>
        <v>-21</v>
      </c>
    </row>
    <row r="150" spans="1:4" ht="12.75" customHeight="1">
      <c r="A150" s="5" t="s">
        <v>1</v>
      </c>
      <c r="B150" s="1">
        <v>57.099999999999994</v>
      </c>
      <c r="C150" s="1">
        <v>58.900000000000006</v>
      </c>
      <c r="D150" s="2">
        <v>57.5</v>
      </c>
    </row>
    <row r="151" spans="1:4" ht="12.75" customHeight="1">
      <c r="A151" s="5" t="s">
        <v>2</v>
      </c>
      <c r="B151" s="1">
        <v>-54.8</v>
      </c>
      <c r="C151" s="1">
        <v>-55.3</v>
      </c>
      <c r="D151" s="2">
        <v>-78.5</v>
      </c>
    </row>
    <row r="152" spans="1:4" ht="12.75" customHeight="1">
      <c r="A152" s="3" t="s">
        <v>30</v>
      </c>
      <c r="B152" s="19">
        <f>SUM(B153:B154)</f>
        <v>-69.8</v>
      </c>
      <c r="C152" s="19">
        <f t="shared" ref="C152:D152" si="69">SUM(C153:C154)</f>
        <v>-41.000000000000007</v>
      </c>
      <c r="D152" s="20">
        <f t="shared" si="69"/>
        <v>-28.099999999999998</v>
      </c>
    </row>
    <row r="153" spans="1:4" ht="12.75" customHeight="1">
      <c r="A153" s="5" t="s">
        <v>1</v>
      </c>
      <c r="B153" s="1">
        <v>7.2999999999999989</v>
      </c>
      <c r="C153" s="1">
        <v>5.4</v>
      </c>
      <c r="D153" s="2">
        <v>3.1999999999999997</v>
      </c>
    </row>
    <row r="154" spans="1:4" ht="12.75" customHeight="1">
      <c r="A154" s="5" t="s">
        <v>2</v>
      </c>
      <c r="B154" s="1">
        <f>SUM(B155)</f>
        <v>-77.099999999999994</v>
      </c>
      <c r="C154" s="1">
        <f t="shared" ref="C154:D154" si="70">SUM(C155)</f>
        <v>-46.400000000000006</v>
      </c>
      <c r="D154" s="2">
        <f t="shared" si="70"/>
        <v>-31.299999999999997</v>
      </c>
    </row>
    <row r="155" spans="1:4" ht="12.75" customHeight="1">
      <c r="A155" s="3" t="s">
        <v>173</v>
      </c>
      <c r="B155" s="1">
        <v>-77.099999999999994</v>
      </c>
      <c r="C155" s="1">
        <v>-46.400000000000006</v>
      </c>
      <c r="D155" s="2">
        <v>-31.299999999999997</v>
      </c>
    </row>
    <row r="156" spans="1:4" ht="12.75" customHeight="1">
      <c r="A156" s="3" t="s">
        <v>174</v>
      </c>
      <c r="B156" s="19">
        <f>SUM(B157:B158)</f>
        <v>1748.1</v>
      </c>
      <c r="C156" s="19">
        <f t="shared" ref="C156:D156" si="71">SUM(C157:C158)</f>
        <v>3003.6000000000004</v>
      </c>
      <c r="D156" s="20">
        <f t="shared" si="71"/>
        <v>2757</v>
      </c>
    </row>
    <row r="157" spans="1:4" ht="12.75" customHeight="1">
      <c r="A157" s="5" t="s">
        <v>1</v>
      </c>
      <c r="B157" s="1">
        <f>SUM(B160+B171+B174)</f>
        <v>2513</v>
      </c>
      <c r="C157" s="1">
        <f>SUM(C160+C171+C174)</f>
        <v>3692.4</v>
      </c>
      <c r="D157" s="2">
        <f>SUM(D160+D171+D174)</f>
        <v>3474.6</v>
      </c>
    </row>
    <row r="158" spans="1:4" ht="12.75" customHeight="1">
      <c r="A158" s="5" t="s">
        <v>2</v>
      </c>
      <c r="B158" s="1">
        <f>SUM(B166+B172+B175)</f>
        <v>-764.90000000000009</v>
      </c>
      <c r="C158" s="1">
        <f>SUM(C166+C172+C175)</f>
        <v>-688.8</v>
      </c>
      <c r="D158" s="2">
        <f>SUM(D166+D172+D175)</f>
        <v>-717.6</v>
      </c>
    </row>
    <row r="159" spans="1:4" ht="12.75" customHeight="1">
      <c r="A159" s="3" t="s">
        <v>116</v>
      </c>
      <c r="B159" s="19">
        <f>SUM(B160+B166)</f>
        <v>1888.3</v>
      </c>
      <c r="C159" s="19">
        <f t="shared" ref="C159:D159" si="72">SUM(C160+C166)</f>
        <v>3146</v>
      </c>
      <c r="D159" s="20">
        <f t="shared" si="72"/>
        <v>3006.7999999999997</v>
      </c>
    </row>
    <row r="160" spans="1:4" ht="12.75" customHeight="1">
      <c r="A160" s="5" t="s">
        <v>1</v>
      </c>
      <c r="B160" s="1">
        <f>SUM(B161:B165)</f>
        <v>2012.5</v>
      </c>
      <c r="C160" s="1">
        <f t="shared" ref="C160:D160" si="73">SUM(C161:C165)</f>
        <v>3240.5</v>
      </c>
      <c r="D160" s="2">
        <f t="shared" si="73"/>
        <v>3035.6</v>
      </c>
    </row>
    <row r="161" spans="1:4" ht="12.75" customHeight="1">
      <c r="A161" s="3" t="s">
        <v>115</v>
      </c>
      <c r="B161" s="1">
        <v>9.4</v>
      </c>
      <c r="C161" s="1">
        <v>6.9</v>
      </c>
      <c r="D161" s="2">
        <v>7.0000000000000009</v>
      </c>
    </row>
    <row r="162" spans="1:4" ht="12.75" customHeight="1">
      <c r="A162" s="3" t="s">
        <v>175</v>
      </c>
      <c r="B162" s="1">
        <v>1.2</v>
      </c>
      <c r="C162" s="1">
        <v>0.8</v>
      </c>
      <c r="D162" s="2">
        <v>2</v>
      </c>
    </row>
    <row r="163" spans="1:4" ht="12.75" customHeight="1">
      <c r="A163" s="3" t="s">
        <v>235</v>
      </c>
      <c r="B163" s="1">
        <v>107.5</v>
      </c>
      <c r="C163" s="1">
        <v>63.9</v>
      </c>
      <c r="D163" s="2">
        <v>48.1</v>
      </c>
    </row>
    <row r="164" spans="1:4" ht="12.75" customHeight="1">
      <c r="A164" s="3" t="s">
        <v>236</v>
      </c>
      <c r="B164" s="1">
        <v>8.3999999999999986</v>
      </c>
      <c r="C164" s="1">
        <v>4.9000000000000004</v>
      </c>
      <c r="D164" s="2">
        <v>3.6</v>
      </c>
    </row>
    <row r="165" spans="1:4" ht="12.75" customHeight="1">
      <c r="A165" s="3" t="s">
        <v>5</v>
      </c>
      <c r="B165" s="1">
        <v>1886</v>
      </c>
      <c r="C165" s="1">
        <v>3164</v>
      </c>
      <c r="D165" s="2">
        <v>2974.9</v>
      </c>
    </row>
    <row r="166" spans="1:4" ht="12.75" customHeight="1">
      <c r="A166" s="5" t="s">
        <v>2</v>
      </c>
      <c r="B166" s="1">
        <f>SUM(B167:B169)</f>
        <v>-124.19999999999999</v>
      </c>
      <c r="C166" s="1">
        <f t="shared" ref="C166:D166" si="74">SUM(C167:C169)</f>
        <v>-94.499999999999986</v>
      </c>
      <c r="D166" s="2">
        <f t="shared" si="74"/>
        <v>-28.8</v>
      </c>
    </row>
    <row r="167" spans="1:4" ht="12.75" customHeight="1">
      <c r="A167" s="3" t="s">
        <v>176</v>
      </c>
      <c r="B167" s="1">
        <v>-1.6</v>
      </c>
      <c r="C167" s="1">
        <v>-1.6</v>
      </c>
      <c r="D167" s="2">
        <v>-1.6</v>
      </c>
    </row>
    <row r="168" spans="1:4" ht="12.75" customHeight="1">
      <c r="A168" s="3" t="s">
        <v>114</v>
      </c>
      <c r="B168" s="1">
        <v>-122.6</v>
      </c>
      <c r="C168" s="1">
        <v>-92.899999999999991</v>
      </c>
      <c r="D168" s="2">
        <v>-27.2</v>
      </c>
    </row>
    <row r="169" spans="1:4" ht="12.75" customHeight="1">
      <c r="A169" s="3" t="s">
        <v>237</v>
      </c>
      <c r="B169" s="1">
        <v>0</v>
      </c>
      <c r="C169" s="1">
        <v>0</v>
      </c>
      <c r="D169" s="2">
        <v>0</v>
      </c>
    </row>
    <row r="170" spans="1:4" ht="12.75" customHeight="1">
      <c r="A170" s="3" t="s">
        <v>177</v>
      </c>
      <c r="B170" s="19">
        <f>SUM(B171:B172)</f>
        <v>-310.70000000000005</v>
      </c>
      <c r="C170" s="19">
        <f t="shared" ref="C170:D170" si="75">SUM(C171:C172)</f>
        <v>-348.6</v>
      </c>
      <c r="D170" s="20">
        <f t="shared" si="75"/>
        <v>-436.29999999999995</v>
      </c>
    </row>
    <row r="171" spans="1:4" ht="12.75" customHeight="1">
      <c r="A171" s="5" t="s">
        <v>1</v>
      </c>
      <c r="B171" s="1">
        <v>9.5</v>
      </c>
      <c r="C171" s="1">
        <v>9.0999999999999979</v>
      </c>
      <c r="D171" s="2">
        <v>8.6</v>
      </c>
    </row>
    <row r="172" spans="1:4" ht="12.75" customHeight="1">
      <c r="A172" s="5" t="s">
        <v>2</v>
      </c>
      <c r="B172" s="1">
        <v>-320.20000000000005</v>
      </c>
      <c r="C172" s="1">
        <v>-357.70000000000005</v>
      </c>
      <c r="D172" s="2">
        <v>-444.9</v>
      </c>
    </row>
    <row r="173" spans="1:4" ht="12.75" customHeight="1">
      <c r="A173" s="3" t="s">
        <v>178</v>
      </c>
      <c r="B173" s="19">
        <f>SUM(B174:B175)</f>
        <v>170.5</v>
      </c>
      <c r="C173" s="19">
        <f t="shared" ref="C173:D173" si="76">SUM(C174:C175)</f>
        <v>206.2000000000001</v>
      </c>
      <c r="D173" s="20">
        <f t="shared" si="76"/>
        <v>186.49999999999994</v>
      </c>
    </row>
    <row r="174" spans="1:4" ht="12.75" customHeight="1">
      <c r="A174" s="5" t="s">
        <v>1</v>
      </c>
      <c r="B174" s="1">
        <f>SUM(B177+B180+B183+B186+B189)</f>
        <v>491</v>
      </c>
      <c r="C174" s="1">
        <f t="shared" ref="C174:D174" si="77">SUM(C177+C180+C183+C186+C189)</f>
        <v>442.80000000000007</v>
      </c>
      <c r="D174" s="2">
        <f t="shared" si="77"/>
        <v>430.4</v>
      </c>
    </row>
    <row r="175" spans="1:4" ht="12.75" customHeight="1">
      <c r="A175" s="5" t="s">
        <v>2</v>
      </c>
      <c r="B175" s="1">
        <f>SUM(B178+B181+B184+B187+B193)</f>
        <v>-320.5</v>
      </c>
      <c r="C175" s="1">
        <f t="shared" ref="C175:D175" si="78">SUM(C178+C181+C184+C187+C193)</f>
        <v>-236.59999999999997</v>
      </c>
      <c r="D175" s="2">
        <f t="shared" si="78"/>
        <v>-243.90000000000003</v>
      </c>
    </row>
    <row r="176" spans="1:4" ht="12.75" customHeight="1">
      <c r="A176" s="3" t="s">
        <v>113</v>
      </c>
      <c r="B176" s="1">
        <f>SUM(B177:B178)</f>
        <v>208.50000000000003</v>
      </c>
      <c r="C176" s="1">
        <f t="shared" ref="C176:D176" si="79">SUM(C177:C178)</f>
        <v>231.40000000000003</v>
      </c>
      <c r="D176" s="2">
        <f t="shared" si="79"/>
        <v>225.10000000000002</v>
      </c>
    </row>
    <row r="177" spans="1:4" ht="12.75" customHeight="1">
      <c r="A177" s="5" t="s">
        <v>1</v>
      </c>
      <c r="B177" s="1">
        <v>298.3</v>
      </c>
      <c r="C177" s="1">
        <v>300.8</v>
      </c>
      <c r="D177" s="2">
        <v>310.8</v>
      </c>
    </row>
    <row r="178" spans="1:4" ht="12.75" customHeight="1">
      <c r="A178" s="5" t="s">
        <v>2</v>
      </c>
      <c r="B178" s="1">
        <v>-89.799999999999983</v>
      </c>
      <c r="C178" s="1">
        <v>-69.399999999999991</v>
      </c>
      <c r="D178" s="2">
        <v>-85.7</v>
      </c>
    </row>
    <row r="179" spans="1:4" ht="12.75" customHeight="1">
      <c r="A179" s="3" t="s">
        <v>112</v>
      </c>
      <c r="B179" s="1">
        <f>SUM(B180:B181)</f>
        <v>-53.300000000000004</v>
      </c>
      <c r="C179" s="1">
        <f t="shared" ref="C179:D179" si="80">SUM(C180:C181)</f>
        <v>-55.899999999999991</v>
      </c>
      <c r="D179" s="2">
        <f t="shared" si="80"/>
        <v>-51.699999999999996</v>
      </c>
    </row>
    <row r="180" spans="1:4" ht="12.75" customHeight="1">
      <c r="A180" s="5" t="s">
        <v>1</v>
      </c>
      <c r="B180" s="1">
        <v>24.9</v>
      </c>
      <c r="C180" s="1">
        <v>23</v>
      </c>
      <c r="D180" s="2">
        <v>23.9</v>
      </c>
    </row>
    <row r="181" spans="1:4" ht="12.75" customHeight="1">
      <c r="A181" s="5" t="s">
        <v>2</v>
      </c>
      <c r="B181" s="1">
        <v>-78.2</v>
      </c>
      <c r="C181" s="1">
        <v>-78.899999999999991</v>
      </c>
      <c r="D181" s="2">
        <v>-75.599999999999994</v>
      </c>
    </row>
    <row r="182" spans="1:4" ht="12.75" customHeight="1">
      <c r="A182" s="3" t="s">
        <v>31</v>
      </c>
      <c r="B182" s="1">
        <f>SUM(B183:B184)</f>
        <v>10.7</v>
      </c>
      <c r="C182" s="1">
        <f t="shared" ref="C182:D182" si="81">SUM(C183:C184)</f>
        <v>9</v>
      </c>
      <c r="D182" s="2">
        <f t="shared" si="81"/>
        <v>9.7999999999999972</v>
      </c>
    </row>
    <row r="183" spans="1:4" ht="12.75" customHeight="1">
      <c r="A183" s="5" t="s">
        <v>1</v>
      </c>
      <c r="B183" s="1">
        <v>17.2</v>
      </c>
      <c r="C183" s="1">
        <v>15.6</v>
      </c>
      <c r="D183" s="2">
        <v>16.599999999999998</v>
      </c>
    </row>
    <row r="184" spans="1:4" ht="12.75" customHeight="1">
      <c r="A184" s="5" t="s">
        <v>2</v>
      </c>
      <c r="B184" s="1">
        <v>-6.5</v>
      </c>
      <c r="C184" s="1">
        <v>-6.6</v>
      </c>
      <c r="D184" s="2">
        <v>-6.8</v>
      </c>
    </row>
    <row r="185" spans="1:4" ht="12.75" customHeight="1">
      <c r="A185" s="3" t="s">
        <v>111</v>
      </c>
      <c r="B185" s="1">
        <f>SUM(B186:B187)</f>
        <v>-4.8000000000000007</v>
      </c>
      <c r="C185" s="1">
        <f t="shared" ref="C185:D185" si="82">SUM(C186:C187)</f>
        <v>-5.0999999999999996</v>
      </c>
      <c r="D185" s="2">
        <f t="shared" si="82"/>
        <v>-5.0999999999999996</v>
      </c>
    </row>
    <row r="186" spans="1:4" ht="12.75" customHeight="1">
      <c r="A186" s="5" t="s">
        <v>1</v>
      </c>
      <c r="B186" s="1">
        <v>4</v>
      </c>
      <c r="C186" s="1">
        <v>4</v>
      </c>
      <c r="D186" s="2">
        <v>4.9000000000000004</v>
      </c>
    </row>
    <row r="187" spans="1:4" ht="12.75" customHeight="1">
      <c r="A187" s="5" t="s">
        <v>2</v>
      </c>
      <c r="B187" s="1">
        <v>-8.8000000000000007</v>
      </c>
      <c r="C187" s="1">
        <v>-9.1</v>
      </c>
      <c r="D187" s="2">
        <v>-10</v>
      </c>
    </row>
    <row r="188" spans="1:4" ht="12.75" customHeight="1">
      <c r="A188" s="3" t="s">
        <v>179</v>
      </c>
      <c r="B188" s="1">
        <f>SUM(B189+B193)</f>
        <v>9.4000000000000057</v>
      </c>
      <c r="C188" s="1">
        <f t="shared" ref="C188:D188" si="83">SUM(C189+C193)</f>
        <v>26.800000000000026</v>
      </c>
      <c r="D188" s="2">
        <f t="shared" si="83"/>
        <v>8.4000000000000057</v>
      </c>
    </row>
    <row r="189" spans="1:4" ht="12.75" customHeight="1">
      <c r="A189" s="5" t="s">
        <v>1</v>
      </c>
      <c r="B189" s="1">
        <f>SUM(B190:B192)</f>
        <v>146.6</v>
      </c>
      <c r="C189" s="1">
        <f t="shared" ref="C189:D189" si="84">SUM(C190:C192)</f>
        <v>99.4</v>
      </c>
      <c r="D189" s="2">
        <f t="shared" si="84"/>
        <v>74.2</v>
      </c>
    </row>
    <row r="190" spans="1:4" ht="12.75" customHeight="1">
      <c r="A190" s="3" t="s">
        <v>110</v>
      </c>
      <c r="B190" s="1">
        <v>12</v>
      </c>
      <c r="C190" s="1">
        <v>12</v>
      </c>
      <c r="D190" s="2">
        <v>12</v>
      </c>
    </row>
    <row r="191" spans="1:4" ht="12.75" customHeight="1">
      <c r="A191" s="3" t="s">
        <v>239</v>
      </c>
      <c r="B191" s="1">
        <v>99.8</v>
      </c>
      <c r="C191" s="1">
        <v>66.800000000000011</v>
      </c>
      <c r="D191" s="2">
        <v>47.4</v>
      </c>
    </row>
    <row r="192" spans="1:4" ht="12.75" customHeight="1">
      <c r="A192" s="6" t="s">
        <v>238</v>
      </c>
      <c r="B192" s="1">
        <v>34.799999999999997</v>
      </c>
      <c r="C192" s="1">
        <v>20.6</v>
      </c>
      <c r="D192" s="2">
        <v>14.8</v>
      </c>
    </row>
    <row r="193" spans="1:4" ht="12.75" customHeight="1">
      <c r="A193" s="5" t="s">
        <v>2</v>
      </c>
      <c r="B193" s="1">
        <f>SUM(B194:B197)</f>
        <v>-137.19999999999999</v>
      </c>
      <c r="C193" s="1">
        <f t="shared" ref="C193:D193" si="85">SUM(C194:C197)</f>
        <v>-72.59999999999998</v>
      </c>
      <c r="D193" s="2">
        <f t="shared" si="85"/>
        <v>-65.8</v>
      </c>
    </row>
    <row r="194" spans="1:4" ht="12.75" customHeight="1">
      <c r="A194" s="3" t="s">
        <v>32</v>
      </c>
      <c r="B194" s="1">
        <v>-123.1</v>
      </c>
      <c r="C194" s="1">
        <v>-67.199999999999989</v>
      </c>
      <c r="D194" s="2">
        <v>-56.2</v>
      </c>
    </row>
    <row r="195" spans="1:4" ht="12.75" customHeight="1">
      <c r="A195" s="3" t="s">
        <v>109</v>
      </c>
      <c r="B195" s="1">
        <v>-12.8</v>
      </c>
      <c r="C195" s="1">
        <v>-4.3</v>
      </c>
      <c r="D195" s="2">
        <v>-8.6</v>
      </c>
    </row>
    <row r="196" spans="1:4" ht="12.75" customHeight="1">
      <c r="A196" s="3" t="s">
        <v>180</v>
      </c>
      <c r="B196" s="1">
        <v>-0.60000000000000009</v>
      </c>
      <c r="C196" s="1">
        <v>-0.5</v>
      </c>
      <c r="D196" s="2">
        <v>-0.60000000000000009</v>
      </c>
    </row>
    <row r="197" spans="1:4" ht="12.75" customHeight="1">
      <c r="A197" s="3" t="s">
        <v>181</v>
      </c>
      <c r="B197" s="1">
        <v>-0.7</v>
      </c>
      <c r="C197" s="1">
        <v>-0.60000000000000009</v>
      </c>
      <c r="D197" s="2">
        <v>-0.4</v>
      </c>
    </row>
    <row r="198" spans="1:4" ht="12.75" customHeight="1">
      <c r="A198" s="3" t="s">
        <v>182</v>
      </c>
      <c r="B198" s="19">
        <f>SUM(B199:B200)</f>
        <v>-1.5</v>
      </c>
      <c r="C198" s="19">
        <f t="shared" ref="C198:D198" si="86">SUM(C199:C200)</f>
        <v>16.399999999999999</v>
      </c>
      <c r="D198" s="20">
        <f t="shared" si="86"/>
        <v>32.70000000000001</v>
      </c>
    </row>
    <row r="199" spans="1:4" ht="12.75" customHeight="1">
      <c r="A199" s="5" t="s">
        <v>1</v>
      </c>
      <c r="B199" s="1">
        <f t="shared" ref="B199:D200" si="87">SUM(B202+B205)</f>
        <v>35.599999999999994</v>
      </c>
      <c r="C199" s="1">
        <f t="shared" si="87"/>
        <v>44.6</v>
      </c>
      <c r="D199" s="2">
        <f t="shared" si="87"/>
        <v>68.100000000000009</v>
      </c>
    </row>
    <row r="200" spans="1:4" ht="12.75" customHeight="1">
      <c r="A200" s="5" t="s">
        <v>2</v>
      </c>
      <c r="B200" s="1">
        <f t="shared" si="87"/>
        <v>-37.099999999999994</v>
      </c>
      <c r="C200" s="1">
        <f t="shared" si="87"/>
        <v>-28.200000000000003</v>
      </c>
      <c r="D200" s="2">
        <f t="shared" si="87"/>
        <v>-35.4</v>
      </c>
    </row>
    <row r="201" spans="1:4" ht="12.75" customHeight="1">
      <c r="A201" s="3" t="s">
        <v>33</v>
      </c>
      <c r="B201" s="1">
        <f>SUM(B202:B203)</f>
        <v>5.7999999999999972</v>
      </c>
      <c r="C201" s="1">
        <f t="shared" ref="C201:D201" si="88">SUM(C202:C203)</f>
        <v>20.200000000000003</v>
      </c>
      <c r="D201" s="2">
        <f t="shared" si="88"/>
        <v>8.2999999999999989</v>
      </c>
    </row>
    <row r="202" spans="1:4" ht="12.75" customHeight="1">
      <c r="A202" s="5" t="s">
        <v>1</v>
      </c>
      <c r="B202" s="1">
        <v>23.799999999999997</v>
      </c>
      <c r="C202" s="1">
        <v>29.3</v>
      </c>
      <c r="D202" s="2">
        <v>23.2</v>
      </c>
    </row>
    <row r="203" spans="1:4" ht="12.75" customHeight="1">
      <c r="A203" s="5" t="s">
        <v>2</v>
      </c>
      <c r="B203" s="1">
        <v>-18</v>
      </c>
      <c r="C203" s="1">
        <v>-9.1</v>
      </c>
      <c r="D203" s="2">
        <v>-14.9</v>
      </c>
    </row>
    <row r="204" spans="1:4" ht="12.75" customHeight="1">
      <c r="A204" s="3" t="s">
        <v>183</v>
      </c>
      <c r="B204" s="1">
        <f>SUM(B205:B206)</f>
        <v>-7.2999999999999972</v>
      </c>
      <c r="C204" s="1">
        <f t="shared" ref="C204:D204" si="89">SUM(C205:C206)</f>
        <v>-3.8000000000000025</v>
      </c>
      <c r="D204" s="2">
        <f t="shared" si="89"/>
        <v>24.400000000000006</v>
      </c>
    </row>
    <row r="205" spans="1:4" ht="12.75" customHeight="1">
      <c r="A205" s="5" t="s">
        <v>1</v>
      </c>
      <c r="B205" s="1">
        <v>11.8</v>
      </c>
      <c r="C205" s="1">
        <v>15.299999999999999</v>
      </c>
      <c r="D205" s="2">
        <v>44.900000000000006</v>
      </c>
    </row>
    <row r="206" spans="1:4" ht="12.75" customHeight="1">
      <c r="A206" s="5" t="s">
        <v>2</v>
      </c>
      <c r="B206" s="1">
        <v>-19.099999999999998</v>
      </c>
      <c r="C206" s="1">
        <v>-19.100000000000001</v>
      </c>
      <c r="D206" s="2">
        <v>-20.5</v>
      </c>
    </row>
    <row r="207" spans="1:4" ht="12.75" customHeight="1">
      <c r="A207" s="3" t="s">
        <v>34</v>
      </c>
      <c r="B207" s="19">
        <f>SUM(B208+B211)</f>
        <v>12.800000000000011</v>
      </c>
      <c r="C207" s="19">
        <f t="shared" ref="C207:D207" si="90">SUM(C208+C211)</f>
        <v>21.299999999999997</v>
      </c>
      <c r="D207" s="20">
        <f t="shared" si="90"/>
        <v>4.4000000000000057</v>
      </c>
    </row>
    <row r="208" spans="1:4" ht="12.75" customHeight="1">
      <c r="A208" s="5" t="s">
        <v>1</v>
      </c>
      <c r="B208" s="1">
        <f>SUM(B209:B210)</f>
        <v>102.4</v>
      </c>
      <c r="C208" s="1">
        <f t="shared" ref="C208:D208" si="91">SUM(C209:C210)</f>
        <v>106</v>
      </c>
      <c r="D208" s="2">
        <f t="shared" si="91"/>
        <v>107.1</v>
      </c>
    </row>
    <row r="209" spans="1:4" ht="12.75" customHeight="1">
      <c r="A209" s="3" t="s">
        <v>184</v>
      </c>
      <c r="B209" s="1">
        <v>42.300000000000004</v>
      </c>
      <c r="C209" s="1">
        <v>42.4</v>
      </c>
      <c r="D209" s="2">
        <v>35.5</v>
      </c>
    </row>
    <row r="210" spans="1:4" ht="12.75" customHeight="1">
      <c r="A210" s="3" t="s">
        <v>185</v>
      </c>
      <c r="B210" s="1">
        <v>60.1</v>
      </c>
      <c r="C210" s="1">
        <v>63.6</v>
      </c>
      <c r="D210" s="2">
        <v>71.599999999999994</v>
      </c>
    </row>
    <row r="211" spans="1:4" ht="12.75" customHeight="1">
      <c r="A211" s="5" t="s">
        <v>2</v>
      </c>
      <c r="B211" s="1">
        <f>SUM(B212:B214)</f>
        <v>-89.6</v>
      </c>
      <c r="C211" s="1">
        <f t="shared" ref="C211:D211" si="92">SUM(C212:C214)</f>
        <v>-84.7</v>
      </c>
      <c r="D211" s="2">
        <f t="shared" si="92"/>
        <v>-102.69999999999999</v>
      </c>
    </row>
    <row r="212" spans="1:4" ht="12.75" customHeight="1">
      <c r="A212" s="3" t="s">
        <v>108</v>
      </c>
      <c r="B212" s="1">
        <v>-20.7</v>
      </c>
      <c r="C212" s="1">
        <v>-20.6</v>
      </c>
      <c r="D212" s="2">
        <v>-20.599999999999998</v>
      </c>
    </row>
    <row r="213" spans="1:4" ht="12.75" customHeight="1">
      <c r="A213" s="3" t="s">
        <v>35</v>
      </c>
      <c r="B213" s="1">
        <v>-45.8</v>
      </c>
      <c r="C213" s="1">
        <v>-41</v>
      </c>
      <c r="D213" s="2">
        <v>-57.2</v>
      </c>
    </row>
    <row r="214" spans="1:4">
      <c r="A214" s="3" t="s">
        <v>186</v>
      </c>
      <c r="B214" s="1">
        <v>-23.099999999999998</v>
      </c>
      <c r="C214" s="1">
        <v>-23.099999999999998</v>
      </c>
      <c r="D214" s="2">
        <v>-24.9</v>
      </c>
    </row>
    <row r="215" spans="1:4" ht="15" customHeight="1">
      <c r="A215" s="4" t="s">
        <v>187</v>
      </c>
      <c r="B215" s="17">
        <f>SUM(B216:B217)</f>
        <v>-2554.6</v>
      </c>
      <c r="C215" s="17">
        <f t="shared" ref="C215:D215" si="93">SUM(C216:C217)</f>
        <v>-2802.5</v>
      </c>
      <c r="D215" s="18">
        <f t="shared" si="93"/>
        <v>-3139.1000000000008</v>
      </c>
    </row>
    <row r="216" spans="1:4" ht="12.75" customHeight="1">
      <c r="A216" s="5" t="s">
        <v>1</v>
      </c>
      <c r="B216" s="1">
        <f>SUM(B219+B224)</f>
        <v>295</v>
      </c>
      <c r="C216" s="1">
        <f>SUM(C219+C224)</f>
        <v>241.3</v>
      </c>
      <c r="D216" s="2">
        <f>SUM(D219+D224)</f>
        <v>259.7</v>
      </c>
    </row>
    <row r="217" spans="1:4" ht="12.75" customHeight="1">
      <c r="A217" s="5" t="s">
        <v>2</v>
      </c>
      <c r="B217" s="1">
        <f>SUM(B222+B225)</f>
        <v>-2849.6</v>
      </c>
      <c r="C217" s="1">
        <f>SUM(C222+C225)</f>
        <v>-3043.8</v>
      </c>
      <c r="D217" s="2">
        <f>SUM(D222+D225)</f>
        <v>-3398.8000000000006</v>
      </c>
    </row>
    <row r="218" spans="1:4" ht="12.75" customHeight="1">
      <c r="A218" s="3" t="s">
        <v>188</v>
      </c>
      <c r="B218" s="19">
        <f>SUM(B219+B222)</f>
        <v>102.10000000000001</v>
      </c>
      <c r="C218" s="19">
        <f t="shared" ref="C218:D218" si="94">SUM(C219+C222)</f>
        <v>79</v>
      </c>
      <c r="D218" s="20">
        <f t="shared" si="94"/>
        <v>73.600000000000009</v>
      </c>
    </row>
    <row r="219" spans="1:4" ht="12.75" customHeight="1">
      <c r="A219" s="5" t="s">
        <v>1</v>
      </c>
      <c r="B219" s="1">
        <f>SUM(B220:B221)</f>
        <v>104.50000000000001</v>
      </c>
      <c r="C219" s="1">
        <f t="shared" ref="C219:D219" si="95">SUM(C220:C221)</f>
        <v>81.5</v>
      </c>
      <c r="D219" s="2">
        <f t="shared" si="95"/>
        <v>76.100000000000009</v>
      </c>
    </row>
    <row r="220" spans="1:4" ht="12.75" customHeight="1">
      <c r="A220" s="3" t="s">
        <v>107</v>
      </c>
      <c r="B220" s="1">
        <v>29.7</v>
      </c>
      <c r="C220" s="1">
        <v>30.2</v>
      </c>
      <c r="D220" s="2">
        <v>30.500000000000004</v>
      </c>
    </row>
    <row r="221" spans="1:4" ht="12.75" customHeight="1">
      <c r="A221" s="3" t="s">
        <v>36</v>
      </c>
      <c r="B221" s="1">
        <v>74.800000000000011</v>
      </c>
      <c r="C221" s="1">
        <v>51.300000000000004</v>
      </c>
      <c r="D221" s="2">
        <v>45.6</v>
      </c>
    </row>
    <row r="222" spans="1:4" ht="12.75" customHeight="1">
      <c r="A222" s="5" t="s">
        <v>2</v>
      </c>
      <c r="B222" s="1">
        <v>-2.4</v>
      </c>
      <c r="C222" s="1">
        <v>-2.5</v>
      </c>
      <c r="D222" s="2">
        <v>-2.5</v>
      </c>
    </row>
    <row r="223" spans="1:4" ht="12.75" customHeight="1">
      <c r="A223" s="3" t="s">
        <v>189</v>
      </c>
      <c r="B223" s="19">
        <f>SUM(B224:B225)</f>
        <v>-2656.7</v>
      </c>
      <c r="C223" s="19">
        <f t="shared" ref="C223:D223" si="96">SUM(C224:C225)</f>
        <v>-2881.5</v>
      </c>
      <c r="D223" s="20">
        <f t="shared" si="96"/>
        <v>-3212.7000000000007</v>
      </c>
    </row>
    <row r="224" spans="1:4" ht="12.75" customHeight="1">
      <c r="A224" s="5" t="s">
        <v>1</v>
      </c>
      <c r="B224" s="1">
        <f t="shared" ref="B224:D225" si="97">SUM(B227+B241+B271)</f>
        <v>190.5</v>
      </c>
      <c r="C224" s="1">
        <f t="shared" si="97"/>
        <v>159.80000000000001</v>
      </c>
      <c r="D224" s="2">
        <f t="shared" si="97"/>
        <v>183.6</v>
      </c>
    </row>
    <row r="225" spans="1:4" ht="12.75" customHeight="1">
      <c r="A225" s="5" t="s">
        <v>2</v>
      </c>
      <c r="B225" s="1">
        <f t="shared" si="97"/>
        <v>-2847.2</v>
      </c>
      <c r="C225" s="1">
        <f t="shared" si="97"/>
        <v>-3041.3</v>
      </c>
      <c r="D225" s="2">
        <f t="shared" si="97"/>
        <v>-3396.3000000000006</v>
      </c>
    </row>
    <row r="226" spans="1:4" ht="12.75" customHeight="1">
      <c r="A226" s="3" t="s">
        <v>190</v>
      </c>
      <c r="B226" s="19">
        <f>SUM(B227:B228)</f>
        <v>-2777.4</v>
      </c>
      <c r="C226" s="19">
        <f t="shared" ref="C226:D226" si="98">SUM(C227:C228)</f>
        <v>-2979.5</v>
      </c>
      <c r="D226" s="20">
        <f t="shared" si="98"/>
        <v>-3366.4000000000005</v>
      </c>
    </row>
    <row r="227" spans="1:4" ht="12.75" customHeight="1">
      <c r="A227" s="5" t="s">
        <v>1</v>
      </c>
      <c r="B227" s="1">
        <f>SUM(B230)</f>
        <v>0</v>
      </c>
      <c r="C227" s="1">
        <f t="shared" ref="C227:D228" si="99">SUM(C230)</f>
        <v>0</v>
      </c>
      <c r="D227" s="2">
        <f t="shared" si="99"/>
        <v>0</v>
      </c>
    </row>
    <row r="228" spans="1:4" ht="12.75" customHeight="1">
      <c r="A228" s="5" t="s">
        <v>2</v>
      </c>
      <c r="B228" s="1">
        <f>SUM(B231)</f>
        <v>-2777.4</v>
      </c>
      <c r="C228" s="1">
        <f t="shared" si="99"/>
        <v>-2979.5</v>
      </c>
      <c r="D228" s="2">
        <f t="shared" si="99"/>
        <v>-3366.4000000000005</v>
      </c>
    </row>
    <row r="229" spans="1:4" ht="12.75" customHeight="1">
      <c r="A229" s="3" t="s">
        <v>106</v>
      </c>
      <c r="B229" s="1">
        <f>SUM(B230:B231)</f>
        <v>-2777.4</v>
      </c>
      <c r="C229" s="1">
        <f t="shared" ref="C229:D229" si="100">SUM(C230:C231)</f>
        <v>-2979.5</v>
      </c>
      <c r="D229" s="2">
        <f t="shared" si="100"/>
        <v>-3366.4000000000005</v>
      </c>
    </row>
    <row r="230" spans="1:4" ht="12.75" customHeight="1">
      <c r="A230" s="5" t="s">
        <v>1</v>
      </c>
      <c r="B230" s="1">
        <f>SUM(B233+B237)</f>
        <v>0</v>
      </c>
      <c r="C230" s="1">
        <f t="shared" ref="C230:D231" si="101">SUM(C233+C237)</f>
        <v>0</v>
      </c>
      <c r="D230" s="2">
        <f t="shared" si="101"/>
        <v>0</v>
      </c>
    </row>
    <row r="231" spans="1:4" ht="12.75" customHeight="1">
      <c r="A231" s="5" t="s">
        <v>2</v>
      </c>
      <c r="B231" s="1">
        <f>SUM(B234+B238)</f>
        <v>-2777.4</v>
      </c>
      <c r="C231" s="1">
        <f t="shared" si="101"/>
        <v>-2979.5</v>
      </c>
      <c r="D231" s="2">
        <f t="shared" si="101"/>
        <v>-3366.4000000000005</v>
      </c>
    </row>
    <row r="232" spans="1:4" ht="12.75" customHeight="1">
      <c r="A232" s="3" t="s">
        <v>191</v>
      </c>
      <c r="B232" s="1">
        <f>SUM(B233:B234)</f>
        <v>-437.1</v>
      </c>
      <c r="C232" s="1">
        <f t="shared" ref="C232:D232" si="102">SUM(C233:C234)</f>
        <v>-496.29999999999995</v>
      </c>
      <c r="D232" s="2">
        <f t="shared" si="102"/>
        <v>-616.70000000000005</v>
      </c>
    </row>
    <row r="233" spans="1:4" ht="12.75" customHeight="1">
      <c r="A233" s="5" t="s">
        <v>1</v>
      </c>
      <c r="B233" s="1">
        <v>0</v>
      </c>
      <c r="C233" s="1">
        <v>0</v>
      </c>
      <c r="D233" s="2">
        <v>0</v>
      </c>
    </row>
    <row r="234" spans="1:4" ht="12.75" customHeight="1">
      <c r="A234" s="5" t="s">
        <v>2</v>
      </c>
      <c r="B234" s="1">
        <f>SUM(B235)</f>
        <v>-437.1</v>
      </c>
      <c r="C234" s="1">
        <f t="shared" ref="C234:D234" si="103">SUM(C235)</f>
        <v>-496.29999999999995</v>
      </c>
      <c r="D234" s="2">
        <f t="shared" si="103"/>
        <v>-616.70000000000005</v>
      </c>
    </row>
    <row r="235" spans="1:4" ht="12.75" customHeight="1">
      <c r="A235" s="3" t="s">
        <v>192</v>
      </c>
      <c r="B235" s="1">
        <v>-437.1</v>
      </c>
      <c r="C235" s="1">
        <v>-496.29999999999995</v>
      </c>
      <c r="D235" s="2">
        <v>-616.70000000000005</v>
      </c>
    </row>
    <row r="236" spans="1:4" ht="12.75" customHeight="1">
      <c r="A236" s="3" t="s">
        <v>193</v>
      </c>
      <c r="B236" s="1">
        <f>SUM(B237:B238)</f>
        <v>-2340.3000000000002</v>
      </c>
      <c r="C236" s="1">
        <f t="shared" ref="C236:D236" si="104">SUM(C237:C238)</f>
        <v>-2483.1999999999998</v>
      </c>
      <c r="D236" s="2">
        <f t="shared" si="104"/>
        <v>-2749.7000000000003</v>
      </c>
    </row>
    <row r="237" spans="1:4" ht="12.75" customHeight="1">
      <c r="A237" s="5" t="s">
        <v>1</v>
      </c>
      <c r="B237" s="1">
        <v>0</v>
      </c>
      <c r="C237" s="1">
        <v>0</v>
      </c>
      <c r="D237" s="2">
        <v>0</v>
      </c>
    </row>
    <row r="238" spans="1:4" ht="12.75" customHeight="1">
      <c r="A238" s="5" t="s">
        <v>2</v>
      </c>
      <c r="B238" s="1">
        <f>SUM(B239)</f>
        <v>-2340.3000000000002</v>
      </c>
      <c r="C238" s="1">
        <f t="shared" ref="C238:D238" si="105">SUM(C239)</f>
        <v>-2483.1999999999998</v>
      </c>
      <c r="D238" s="2">
        <f t="shared" si="105"/>
        <v>-2749.7000000000003</v>
      </c>
    </row>
    <row r="239" spans="1:4" ht="12.75" customHeight="1">
      <c r="A239" s="3" t="s">
        <v>192</v>
      </c>
      <c r="B239" s="1">
        <v>-2340.3000000000002</v>
      </c>
      <c r="C239" s="1">
        <v>-2483.1999999999998</v>
      </c>
      <c r="D239" s="2">
        <v>-2749.7000000000003</v>
      </c>
    </row>
    <row r="240" spans="1:4" ht="12.75" customHeight="1">
      <c r="A240" s="3" t="s">
        <v>194</v>
      </c>
      <c r="B240" s="19">
        <f>SUM(B241:B242)</f>
        <v>143.69999999999999</v>
      </c>
      <c r="C240" s="19">
        <f>SUM(C241:C242)</f>
        <v>100.10000000000001</v>
      </c>
      <c r="D240" s="20">
        <f>SUM(D241:D242)</f>
        <v>132.1</v>
      </c>
    </row>
    <row r="241" spans="1:4" ht="12.75" customHeight="1">
      <c r="A241" s="5" t="s">
        <v>1</v>
      </c>
      <c r="B241" s="1">
        <f t="shared" ref="B241:D242" si="106">SUM(B244+B250)</f>
        <v>144.89999999999998</v>
      </c>
      <c r="C241" s="1">
        <f t="shared" si="106"/>
        <v>100.10000000000001</v>
      </c>
      <c r="D241" s="2">
        <f t="shared" si="106"/>
        <v>132.1</v>
      </c>
    </row>
    <row r="242" spans="1:4" ht="12.75" customHeight="1">
      <c r="A242" s="5" t="s">
        <v>2</v>
      </c>
      <c r="B242" s="1">
        <f t="shared" si="106"/>
        <v>-1.2</v>
      </c>
      <c r="C242" s="1">
        <f t="shared" si="106"/>
        <v>0</v>
      </c>
      <c r="D242" s="2">
        <f t="shared" si="106"/>
        <v>0</v>
      </c>
    </row>
    <row r="243" spans="1:4" ht="12.75" customHeight="1">
      <c r="A243" s="3" t="s">
        <v>104</v>
      </c>
      <c r="B243" s="1">
        <f>SUM(B244:B245)</f>
        <v>4.2</v>
      </c>
      <c r="C243" s="1">
        <f t="shared" ref="C243:D243" si="107">SUM(C244:C245)</f>
        <v>5.3</v>
      </c>
      <c r="D243" s="2">
        <f t="shared" si="107"/>
        <v>10</v>
      </c>
    </row>
    <row r="244" spans="1:4" ht="12.75" customHeight="1">
      <c r="A244" s="5" t="s">
        <v>1</v>
      </c>
      <c r="B244" s="1">
        <f>SUM(B247)</f>
        <v>4.2</v>
      </c>
      <c r="C244" s="1">
        <f t="shared" ref="C244:D245" si="108">SUM(C247)</f>
        <v>5.3</v>
      </c>
      <c r="D244" s="2">
        <f t="shared" si="108"/>
        <v>10</v>
      </c>
    </row>
    <row r="245" spans="1:4" ht="12.75" customHeight="1">
      <c r="A245" s="5" t="s">
        <v>2</v>
      </c>
      <c r="B245" s="1">
        <f>SUM(B248)</f>
        <v>0</v>
      </c>
      <c r="C245" s="1">
        <f t="shared" si="108"/>
        <v>0</v>
      </c>
      <c r="D245" s="2">
        <f t="shared" si="108"/>
        <v>0</v>
      </c>
    </row>
    <row r="246" spans="1:4" ht="12.75" customHeight="1">
      <c r="A246" s="3" t="s">
        <v>195</v>
      </c>
      <c r="B246" s="1">
        <f>SUM(B247:B248)</f>
        <v>4.2</v>
      </c>
      <c r="C246" s="1">
        <f t="shared" ref="C246:D246" si="109">SUM(C247:C248)</f>
        <v>5.3</v>
      </c>
      <c r="D246" s="2">
        <f t="shared" si="109"/>
        <v>10</v>
      </c>
    </row>
    <row r="247" spans="1:4" ht="12.75" customHeight="1">
      <c r="A247" s="5" t="s">
        <v>1</v>
      </c>
      <c r="B247" s="1">
        <v>4.2</v>
      </c>
      <c r="C247" s="1">
        <v>5.3</v>
      </c>
      <c r="D247" s="2">
        <v>10</v>
      </c>
    </row>
    <row r="248" spans="1:4" ht="12.75" customHeight="1">
      <c r="A248" s="5" t="s">
        <v>2</v>
      </c>
      <c r="B248" s="1">
        <v>0</v>
      </c>
      <c r="C248" s="1">
        <v>0</v>
      </c>
      <c r="D248" s="2">
        <v>0</v>
      </c>
    </row>
    <row r="249" spans="1:4" ht="12.75" customHeight="1">
      <c r="A249" s="3" t="s">
        <v>105</v>
      </c>
      <c r="B249" s="1">
        <f>SUM(B250:B251)</f>
        <v>139.5</v>
      </c>
      <c r="C249" s="1">
        <f t="shared" ref="C249:D249" si="110">SUM(C250:C251)</f>
        <v>94.800000000000011</v>
      </c>
      <c r="D249" s="2">
        <f t="shared" si="110"/>
        <v>122.1</v>
      </c>
    </row>
    <row r="250" spans="1:4" ht="12.75" customHeight="1">
      <c r="A250" s="5" t="s">
        <v>1</v>
      </c>
      <c r="B250" s="1">
        <f>SUM(B253+B265)</f>
        <v>140.69999999999999</v>
      </c>
      <c r="C250" s="1">
        <f t="shared" ref="C250:D251" si="111">SUM(C253+C265)</f>
        <v>94.800000000000011</v>
      </c>
      <c r="D250" s="2">
        <f t="shared" si="111"/>
        <v>122.1</v>
      </c>
    </row>
    <row r="251" spans="1:4" ht="12.75" customHeight="1">
      <c r="A251" s="5" t="s">
        <v>2</v>
      </c>
      <c r="B251" s="1">
        <f>SUM(B254+B266)</f>
        <v>-1.2</v>
      </c>
      <c r="C251" s="1">
        <f t="shared" si="111"/>
        <v>0</v>
      </c>
      <c r="D251" s="2">
        <f t="shared" si="111"/>
        <v>0</v>
      </c>
    </row>
    <row r="252" spans="1:4" ht="12.75" customHeight="1">
      <c r="A252" s="3" t="s">
        <v>196</v>
      </c>
      <c r="B252" s="1">
        <f>SUM(B253:B254)</f>
        <v>122.99999999999999</v>
      </c>
      <c r="C252" s="1">
        <f t="shared" ref="C252:D252" si="112">SUM(C253:C254)</f>
        <v>77.600000000000009</v>
      </c>
      <c r="D252" s="2">
        <f t="shared" si="112"/>
        <v>99.2</v>
      </c>
    </row>
    <row r="253" spans="1:4" ht="12.75" customHeight="1">
      <c r="A253" s="5" t="s">
        <v>1</v>
      </c>
      <c r="B253" s="1">
        <f>SUM(B256+B259+B262)</f>
        <v>124.19999999999999</v>
      </c>
      <c r="C253" s="1">
        <f t="shared" ref="C253:D254" si="113">SUM(C256+C259+C262)</f>
        <v>77.600000000000009</v>
      </c>
      <c r="D253" s="2">
        <f t="shared" si="113"/>
        <v>99.2</v>
      </c>
    </row>
    <row r="254" spans="1:4" ht="12.75" customHeight="1">
      <c r="A254" s="5" t="s">
        <v>2</v>
      </c>
      <c r="B254" s="1">
        <f>SUM(B257+B260+B263)</f>
        <v>-1.2</v>
      </c>
      <c r="C254" s="1">
        <f t="shared" si="113"/>
        <v>0</v>
      </c>
      <c r="D254" s="2">
        <f t="shared" si="113"/>
        <v>0</v>
      </c>
    </row>
    <row r="255" spans="1:4" ht="12.75" customHeight="1">
      <c r="A255" s="3" t="s">
        <v>252</v>
      </c>
      <c r="B255" s="1">
        <f>SUM(B256:B257)</f>
        <v>0</v>
      </c>
      <c r="C255" s="1">
        <f t="shared" ref="C255:D255" si="114">SUM(C256:C257)</f>
        <v>0</v>
      </c>
      <c r="D255" s="2">
        <f t="shared" si="114"/>
        <v>0</v>
      </c>
    </row>
    <row r="256" spans="1:4" ht="12.75" customHeight="1">
      <c r="A256" s="5" t="s">
        <v>1</v>
      </c>
      <c r="B256" s="1">
        <v>0</v>
      </c>
      <c r="C256" s="1">
        <v>0</v>
      </c>
      <c r="D256" s="2">
        <v>0</v>
      </c>
    </row>
    <row r="257" spans="1:4" ht="12.75" customHeight="1">
      <c r="A257" s="5" t="s">
        <v>2</v>
      </c>
      <c r="B257" s="1">
        <v>0</v>
      </c>
      <c r="C257" s="1">
        <v>0</v>
      </c>
      <c r="D257" s="2">
        <v>0</v>
      </c>
    </row>
    <row r="258" spans="1:4" ht="12.75" customHeight="1">
      <c r="A258" s="6" t="s">
        <v>197</v>
      </c>
      <c r="B258" s="1">
        <f>SUM(B259:B260)</f>
        <v>59.8</v>
      </c>
      <c r="C258" s="1">
        <f t="shared" ref="C258:D258" si="115">SUM(C259:C260)</f>
        <v>8.9000000000000021</v>
      </c>
      <c r="D258" s="2">
        <f t="shared" si="115"/>
        <v>7.7999999999999972</v>
      </c>
    </row>
    <row r="259" spans="1:4" ht="12.75" customHeight="1">
      <c r="A259" s="7" t="s">
        <v>1</v>
      </c>
      <c r="B259" s="1">
        <v>59.8</v>
      </c>
      <c r="C259" s="1">
        <v>8.9000000000000021</v>
      </c>
      <c r="D259" s="2">
        <v>7.7999999999999972</v>
      </c>
    </row>
    <row r="260" spans="1:4" ht="12.75" customHeight="1">
      <c r="A260" s="7" t="s">
        <v>2</v>
      </c>
      <c r="B260" s="1">
        <v>0</v>
      </c>
      <c r="C260" s="1">
        <v>0</v>
      </c>
      <c r="D260" s="2">
        <v>0</v>
      </c>
    </row>
    <row r="261" spans="1:4" ht="12.75" customHeight="1">
      <c r="A261" s="3" t="s">
        <v>198</v>
      </c>
      <c r="B261" s="1">
        <f>SUM(B262:B263)</f>
        <v>63.199999999999989</v>
      </c>
      <c r="C261" s="1">
        <f t="shared" ref="C261:D261" si="116">SUM(C262:C263)</f>
        <v>68.7</v>
      </c>
      <c r="D261" s="2">
        <f t="shared" si="116"/>
        <v>91.4</v>
      </c>
    </row>
    <row r="262" spans="1:4" ht="12.75" customHeight="1">
      <c r="A262" s="5" t="s">
        <v>1</v>
      </c>
      <c r="B262" s="1">
        <v>64.399999999999991</v>
      </c>
      <c r="C262" s="1">
        <v>68.7</v>
      </c>
      <c r="D262" s="2">
        <v>91.4</v>
      </c>
    </row>
    <row r="263" spans="1:4" ht="12.75" customHeight="1">
      <c r="A263" s="5" t="s">
        <v>2</v>
      </c>
      <c r="B263" s="1">
        <v>-1.2</v>
      </c>
      <c r="C263" s="1">
        <v>0</v>
      </c>
      <c r="D263" s="2">
        <v>0</v>
      </c>
    </row>
    <row r="264" spans="1:4" ht="12.75" customHeight="1">
      <c r="A264" s="3" t="s">
        <v>250</v>
      </c>
      <c r="B264" s="1">
        <f>SUM(B265:B266)</f>
        <v>16.5</v>
      </c>
      <c r="C264" s="1">
        <f t="shared" ref="C264:D264" si="117">SUM(C265:C266)</f>
        <v>17.2</v>
      </c>
      <c r="D264" s="2">
        <f t="shared" si="117"/>
        <v>22.9</v>
      </c>
    </row>
    <row r="265" spans="1:4" ht="12.75" customHeight="1">
      <c r="A265" s="5" t="s">
        <v>1</v>
      </c>
      <c r="B265" s="1">
        <f>SUM(B268)</f>
        <v>16.5</v>
      </c>
      <c r="C265" s="1">
        <f t="shared" ref="C265:D266" si="118">SUM(C268)</f>
        <v>17.2</v>
      </c>
      <c r="D265" s="2">
        <f t="shared" si="118"/>
        <v>22.9</v>
      </c>
    </row>
    <row r="266" spans="1:4" ht="12.75" customHeight="1">
      <c r="A266" s="5" t="s">
        <v>2</v>
      </c>
      <c r="B266" s="1">
        <f>SUM(B269)</f>
        <v>0</v>
      </c>
      <c r="C266" s="1">
        <f t="shared" si="118"/>
        <v>0</v>
      </c>
      <c r="D266" s="2">
        <f t="shared" si="118"/>
        <v>0</v>
      </c>
    </row>
    <row r="267" spans="1:4" ht="12.75" customHeight="1">
      <c r="A267" s="3" t="s">
        <v>37</v>
      </c>
      <c r="B267" s="1">
        <f>SUM(B268:B269)</f>
        <v>16.5</v>
      </c>
      <c r="C267" s="1">
        <f t="shared" ref="C267:D267" si="119">SUM(C268:C269)</f>
        <v>17.2</v>
      </c>
      <c r="D267" s="2">
        <f t="shared" si="119"/>
        <v>22.9</v>
      </c>
    </row>
    <row r="268" spans="1:4" ht="12.75" customHeight="1">
      <c r="A268" s="5" t="s">
        <v>1</v>
      </c>
      <c r="B268" s="1">
        <v>16.5</v>
      </c>
      <c r="C268" s="1">
        <v>17.2</v>
      </c>
      <c r="D268" s="2">
        <v>22.9</v>
      </c>
    </row>
    <row r="269" spans="1:4" ht="12.75" customHeight="1">
      <c r="A269" s="5" t="s">
        <v>2</v>
      </c>
      <c r="B269" s="1">
        <v>0</v>
      </c>
      <c r="C269" s="1">
        <v>0</v>
      </c>
      <c r="D269" s="2">
        <v>0</v>
      </c>
    </row>
    <row r="270" spans="1:4" ht="12.75" customHeight="1">
      <c r="A270" s="3" t="s">
        <v>199</v>
      </c>
      <c r="B270" s="19">
        <f>SUM(B271:B272)</f>
        <v>-22.999999999999986</v>
      </c>
      <c r="C270" s="19">
        <f t="shared" ref="C270:D270" si="120">SUM(C271:C272)</f>
        <v>-2.1000000000000014</v>
      </c>
      <c r="D270" s="20">
        <f t="shared" si="120"/>
        <v>21.6</v>
      </c>
    </row>
    <row r="271" spans="1:4" ht="12.75" customHeight="1">
      <c r="A271" s="5" t="s">
        <v>1</v>
      </c>
      <c r="B271" s="1">
        <f>SUM(B274+B278+B282)</f>
        <v>45.600000000000009</v>
      </c>
      <c r="C271" s="1">
        <f t="shared" ref="C271:D271" si="121">SUM(C274+C278+C282)</f>
        <v>59.7</v>
      </c>
      <c r="D271" s="2">
        <f t="shared" si="121"/>
        <v>51.5</v>
      </c>
    </row>
    <row r="272" spans="1:4" ht="12.75" customHeight="1">
      <c r="A272" s="5" t="s">
        <v>2</v>
      </c>
      <c r="B272" s="1">
        <f>SUM(B275+B280+B285)</f>
        <v>-68.599999999999994</v>
      </c>
      <c r="C272" s="1">
        <f t="shared" ref="C272:D272" si="122">SUM(C275+C280+C285)</f>
        <v>-61.800000000000004</v>
      </c>
      <c r="D272" s="2">
        <f t="shared" si="122"/>
        <v>-29.9</v>
      </c>
    </row>
    <row r="273" spans="1:4" ht="12.75" customHeight="1">
      <c r="A273" s="3" t="s">
        <v>200</v>
      </c>
      <c r="B273" s="1">
        <f>SUM(B274:B275)</f>
        <v>2.9999999999999996</v>
      </c>
      <c r="C273" s="1">
        <f t="shared" ref="C273:D273" si="123">SUM(C274:C275)</f>
        <v>7.4</v>
      </c>
      <c r="D273" s="2">
        <f t="shared" si="123"/>
        <v>23.400000000000002</v>
      </c>
    </row>
    <row r="274" spans="1:4" ht="12.75" customHeight="1">
      <c r="A274" s="5" t="s">
        <v>1</v>
      </c>
      <c r="B274" s="1">
        <v>3.0999999999999996</v>
      </c>
      <c r="C274" s="1">
        <v>7.4</v>
      </c>
      <c r="D274" s="2">
        <v>23.400000000000002</v>
      </c>
    </row>
    <row r="275" spans="1:4" ht="12.75" customHeight="1">
      <c r="A275" s="5" t="s">
        <v>2</v>
      </c>
      <c r="B275" s="1">
        <f>SUM(B276)</f>
        <v>-0.1</v>
      </c>
      <c r="C275" s="1">
        <f t="shared" ref="C275:D275" si="124">SUM(C276)</f>
        <v>0</v>
      </c>
      <c r="D275" s="2">
        <f t="shared" si="124"/>
        <v>0</v>
      </c>
    </row>
    <row r="276" spans="1:4" ht="12.75" customHeight="1">
      <c r="A276" s="3" t="s">
        <v>103</v>
      </c>
      <c r="B276" s="1">
        <v>-0.1</v>
      </c>
      <c r="C276" s="1">
        <v>0</v>
      </c>
      <c r="D276" s="2">
        <v>0</v>
      </c>
    </row>
    <row r="277" spans="1:4" ht="12.75" customHeight="1">
      <c r="A277" s="3" t="s">
        <v>38</v>
      </c>
      <c r="B277" s="1">
        <f>SUM(B278+B280)</f>
        <v>0.4</v>
      </c>
      <c r="C277" s="1">
        <f t="shared" ref="C277:D277" si="125">SUM(C278+C280)</f>
        <v>0.4</v>
      </c>
      <c r="D277" s="2">
        <f t="shared" si="125"/>
        <v>1</v>
      </c>
    </row>
    <row r="278" spans="1:4" ht="12.75" customHeight="1">
      <c r="A278" s="5" t="s">
        <v>1</v>
      </c>
      <c r="B278" s="1">
        <f>SUM(B279)</f>
        <v>0.4</v>
      </c>
      <c r="C278" s="1">
        <f t="shared" ref="C278:D278" si="126">SUM(C279)</f>
        <v>0.4</v>
      </c>
      <c r="D278" s="2">
        <f t="shared" si="126"/>
        <v>1</v>
      </c>
    </row>
    <row r="279" spans="1:4" ht="12.75" customHeight="1">
      <c r="A279" s="3" t="s">
        <v>201</v>
      </c>
      <c r="B279" s="1">
        <v>0.4</v>
      </c>
      <c r="C279" s="1">
        <v>0.4</v>
      </c>
      <c r="D279" s="2">
        <v>1</v>
      </c>
    </row>
    <row r="280" spans="1:4" ht="12.75" customHeight="1">
      <c r="A280" s="5" t="s">
        <v>2</v>
      </c>
      <c r="B280" s="1">
        <v>0</v>
      </c>
      <c r="C280" s="1">
        <v>0</v>
      </c>
      <c r="D280" s="2">
        <v>0</v>
      </c>
    </row>
    <row r="281" spans="1:4" ht="12.75" customHeight="1">
      <c r="A281" s="3" t="s">
        <v>202</v>
      </c>
      <c r="B281" s="1">
        <f>SUM(B282+B285)</f>
        <v>-26.399999999999991</v>
      </c>
      <c r="C281" s="1">
        <f t="shared" ref="C281:D281" si="127">SUM(C282+C285)</f>
        <v>-9.8999999999999986</v>
      </c>
      <c r="D281" s="2">
        <f t="shared" si="127"/>
        <v>-2.7999999999999972</v>
      </c>
    </row>
    <row r="282" spans="1:4" ht="12.75" customHeight="1">
      <c r="A282" s="5" t="s">
        <v>1</v>
      </c>
      <c r="B282" s="1">
        <f>SUM(B283:B284)</f>
        <v>42.100000000000009</v>
      </c>
      <c r="C282" s="1">
        <f t="shared" ref="C282:D282" si="128">SUM(C283:C284)</f>
        <v>51.900000000000006</v>
      </c>
      <c r="D282" s="2">
        <f t="shared" si="128"/>
        <v>27.1</v>
      </c>
    </row>
    <row r="283" spans="1:4" ht="12.75" customHeight="1">
      <c r="A283" s="3" t="s">
        <v>102</v>
      </c>
      <c r="B283" s="1">
        <v>26.200000000000003</v>
      </c>
      <c r="C283" s="1">
        <v>27.7</v>
      </c>
      <c r="D283" s="2">
        <v>14.1</v>
      </c>
    </row>
    <row r="284" spans="1:4" ht="12.75" customHeight="1">
      <c r="A284" s="3" t="s">
        <v>101</v>
      </c>
      <c r="B284" s="1">
        <v>15.900000000000002</v>
      </c>
      <c r="C284" s="1">
        <v>24.200000000000003</v>
      </c>
      <c r="D284" s="2">
        <v>13</v>
      </c>
    </row>
    <row r="285" spans="1:4" ht="12.75" customHeight="1">
      <c r="A285" s="5" t="s">
        <v>2</v>
      </c>
      <c r="B285" s="1">
        <f>SUM(B286:B288)</f>
        <v>-68.5</v>
      </c>
      <c r="C285" s="1">
        <f t="shared" ref="C285:D285" si="129">SUM(C286:C288)</f>
        <v>-61.800000000000004</v>
      </c>
      <c r="D285" s="2">
        <f t="shared" si="129"/>
        <v>-29.9</v>
      </c>
    </row>
    <row r="286" spans="1:4" ht="12.75" customHeight="1">
      <c r="A286" s="3" t="s">
        <v>100</v>
      </c>
      <c r="B286" s="1">
        <v>-39.299999999999997</v>
      </c>
      <c r="C286" s="1">
        <v>-29.6</v>
      </c>
      <c r="D286" s="2">
        <v>-16.899999999999999</v>
      </c>
    </row>
    <row r="287" spans="1:4" ht="12.75" customHeight="1">
      <c r="A287" s="3" t="s">
        <v>99</v>
      </c>
      <c r="B287" s="1">
        <v>0</v>
      </c>
      <c r="C287" s="1">
        <v>0</v>
      </c>
      <c r="D287" s="2">
        <v>0</v>
      </c>
    </row>
    <row r="288" spans="1:4" ht="12.75" customHeight="1">
      <c r="A288" s="3" t="s">
        <v>39</v>
      </c>
      <c r="B288" s="1">
        <v>-29.200000000000003</v>
      </c>
      <c r="C288" s="1">
        <v>-32.200000000000003</v>
      </c>
      <c r="D288" s="2">
        <v>-13</v>
      </c>
    </row>
    <row r="289" spans="1:4" ht="15" customHeight="1">
      <c r="A289" s="4" t="s">
        <v>203</v>
      </c>
      <c r="B289" s="17">
        <f>SUM(B290:B291)</f>
        <v>133.30000000000007</v>
      </c>
      <c r="C289" s="17">
        <f t="shared" ref="C289:D289" si="130">SUM(C290:C291)</f>
        <v>-86.500000000000114</v>
      </c>
      <c r="D289" s="18">
        <f t="shared" si="130"/>
        <v>-139.60000000000002</v>
      </c>
    </row>
    <row r="290" spans="1:4" ht="12.75" customHeight="1">
      <c r="A290" s="5" t="s">
        <v>1</v>
      </c>
      <c r="B290" s="1">
        <f>SUM(B293+B299)</f>
        <v>1027.8</v>
      </c>
      <c r="C290" s="1">
        <f t="shared" ref="C290:D290" si="131">SUM(C293+C299)</f>
        <v>921.4</v>
      </c>
      <c r="D290" s="2">
        <f t="shared" si="131"/>
        <v>732.7</v>
      </c>
    </row>
    <row r="291" spans="1:4" ht="12.75" customHeight="1">
      <c r="A291" s="5" t="s">
        <v>2</v>
      </c>
      <c r="B291" s="1">
        <f>SUM(B297+B300)</f>
        <v>-894.49999999999989</v>
      </c>
      <c r="C291" s="1">
        <f t="shared" ref="C291:D291" si="132">SUM(C297+C300)</f>
        <v>-1007.9000000000001</v>
      </c>
      <c r="D291" s="2">
        <f t="shared" si="132"/>
        <v>-872.30000000000007</v>
      </c>
    </row>
    <row r="292" spans="1:4" ht="12.75" customHeight="1">
      <c r="A292" s="3" t="s">
        <v>204</v>
      </c>
      <c r="B292" s="19">
        <f>SUM(B293+B297)</f>
        <v>156.99999999999997</v>
      </c>
      <c r="C292" s="19">
        <f t="shared" ref="C292:D292" si="133">SUM(C293+C297)</f>
        <v>168</v>
      </c>
      <c r="D292" s="20">
        <f t="shared" si="133"/>
        <v>140.80000000000001</v>
      </c>
    </row>
    <row r="293" spans="1:4" ht="12.75" customHeight="1">
      <c r="A293" s="5" t="s">
        <v>1</v>
      </c>
      <c r="B293" s="1">
        <f>SUM(B294)</f>
        <v>172.99999999999997</v>
      </c>
      <c r="C293" s="1">
        <f t="shared" ref="C293:D293" si="134">SUM(C294)</f>
        <v>182.6</v>
      </c>
      <c r="D293" s="2">
        <f t="shared" si="134"/>
        <v>157</v>
      </c>
    </row>
    <row r="294" spans="1:4" ht="12.75" customHeight="1">
      <c r="A294" s="3" t="s">
        <v>98</v>
      </c>
      <c r="B294" s="19">
        <f>SUM(B295:B296)</f>
        <v>172.99999999999997</v>
      </c>
      <c r="C294" s="19">
        <f t="shared" ref="C294:D294" si="135">SUM(C295:C296)</f>
        <v>182.6</v>
      </c>
      <c r="D294" s="20">
        <f t="shared" si="135"/>
        <v>157</v>
      </c>
    </row>
    <row r="295" spans="1:4" ht="12.75" customHeight="1">
      <c r="A295" s="3" t="s">
        <v>97</v>
      </c>
      <c r="B295" s="1">
        <v>20.7</v>
      </c>
      <c r="C295" s="1">
        <v>20.6</v>
      </c>
      <c r="D295" s="2">
        <v>20.599999999999998</v>
      </c>
    </row>
    <row r="296" spans="1:4" ht="12.75" customHeight="1">
      <c r="A296" s="3" t="s">
        <v>96</v>
      </c>
      <c r="B296" s="1">
        <v>152.29999999999998</v>
      </c>
      <c r="C296" s="1">
        <v>162</v>
      </c>
      <c r="D296" s="2">
        <v>136.4</v>
      </c>
    </row>
    <row r="297" spans="1:4" ht="12.75" customHeight="1">
      <c r="A297" s="5" t="s">
        <v>2</v>
      </c>
      <c r="B297" s="1">
        <v>-16</v>
      </c>
      <c r="C297" s="1">
        <v>-14.6</v>
      </c>
      <c r="D297" s="2">
        <v>-16.200000000000003</v>
      </c>
    </row>
    <row r="298" spans="1:4" ht="12.75" customHeight="1">
      <c r="A298" s="3" t="s">
        <v>205</v>
      </c>
      <c r="B298" s="19">
        <f>SUM(B299:B300)</f>
        <v>-23.699999999999932</v>
      </c>
      <c r="C298" s="19">
        <f t="shared" ref="C298:D298" si="136">SUM(C299:C300)</f>
        <v>-254.50000000000011</v>
      </c>
      <c r="D298" s="20">
        <f t="shared" si="136"/>
        <v>-280.39999999999998</v>
      </c>
    </row>
    <row r="299" spans="1:4" ht="12.75" customHeight="1">
      <c r="A299" s="5" t="s">
        <v>1</v>
      </c>
      <c r="B299" s="1">
        <f>SUM(B302+B305)</f>
        <v>854.8</v>
      </c>
      <c r="C299" s="1">
        <f t="shared" ref="C299:D299" si="137">SUM(C302+C305)</f>
        <v>738.8</v>
      </c>
      <c r="D299" s="2">
        <f t="shared" si="137"/>
        <v>575.70000000000005</v>
      </c>
    </row>
    <row r="300" spans="1:4" ht="12.75" customHeight="1">
      <c r="A300" s="5" t="s">
        <v>2</v>
      </c>
      <c r="B300" s="1">
        <f>SUM(B303+B307)</f>
        <v>-878.49999999999989</v>
      </c>
      <c r="C300" s="1">
        <f t="shared" ref="C300:D300" si="138">SUM(C303+C307)</f>
        <v>-993.30000000000007</v>
      </c>
      <c r="D300" s="2">
        <f t="shared" si="138"/>
        <v>-856.1</v>
      </c>
    </row>
    <row r="301" spans="1:4" ht="12.75" customHeight="1">
      <c r="A301" s="3" t="s">
        <v>206</v>
      </c>
      <c r="B301" s="19">
        <f>SUM(B302:B303)</f>
        <v>-160.19999999999993</v>
      </c>
      <c r="C301" s="19">
        <f t="shared" ref="C301:D301" si="139">SUM(C302:C303)</f>
        <v>-353.7000000000001</v>
      </c>
      <c r="D301" s="20">
        <f t="shared" si="139"/>
        <v>-410.4</v>
      </c>
    </row>
    <row r="302" spans="1:4" ht="12.75" customHeight="1">
      <c r="A302" s="5" t="s">
        <v>1</v>
      </c>
      <c r="B302" s="1">
        <v>651.9</v>
      </c>
      <c r="C302" s="1">
        <v>472.7</v>
      </c>
      <c r="D302" s="2">
        <v>426.1</v>
      </c>
    </row>
    <row r="303" spans="1:4" ht="12.75" customHeight="1">
      <c r="A303" s="5" t="s">
        <v>2</v>
      </c>
      <c r="B303" s="1">
        <v>-812.09999999999991</v>
      </c>
      <c r="C303" s="1">
        <v>-826.40000000000009</v>
      </c>
      <c r="D303" s="2">
        <v>-836.5</v>
      </c>
    </row>
    <row r="304" spans="1:4" ht="12.75" customHeight="1">
      <c r="A304" s="3" t="s">
        <v>40</v>
      </c>
      <c r="B304" s="19">
        <f>SUM(B305+B307)</f>
        <v>136.5</v>
      </c>
      <c r="C304" s="19">
        <f t="shared" ref="C304:D304" si="140">SUM(C305+C307)</f>
        <v>99.200000000000017</v>
      </c>
      <c r="D304" s="20">
        <f t="shared" si="140"/>
        <v>130</v>
      </c>
    </row>
    <row r="305" spans="1:4" ht="12.75" customHeight="1">
      <c r="A305" s="5" t="s">
        <v>1</v>
      </c>
      <c r="B305" s="1">
        <f>SUM(B306)</f>
        <v>202.9</v>
      </c>
      <c r="C305" s="1">
        <f t="shared" ref="C305:D305" si="141">SUM(C306)</f>
        <v>266.10000000000002</v>
      </c>
      <c r="D305" s="2">
        <f t="shared" si="141"/>
        <v>149.6</v>
      </c>
    </row>
    <row r="306" spans="1:4" ht="12.75" customHeight="1">
      <c r="A306" s="3" t="s">
        <v>41</v>
      </c>
      <c r="B306" s="1">
        <v>202.9</v>
      </c>
      <c r="C306" s="1">
        <v>266.10000000000002</v>
      </c>
      <c r="D306" s="2">
        <v>149.6</v>
      </c>
    </row>
    <row r="307" spans="1:4" ht="12.75" customHeight="1">
      <c r="A307" s="5" t="s">
        <v>2</v>
      </c>
      <c r="B307" s="1">
        <f>SUM(B308)</f>
        <v>-66.399999999999991</v>
      </c>
      <c r="C307" s="1">
        <f t="shared" ref="C307:D307" si="142">SUM(C308)</f>
        <v>-166.9</v>
      </c>
      <c r="D307" s="2">
        <f t="shared" si="142"/>
        <v>-19.599999999999998</v>
      </c>
    </row>
    <row r="308" spans="1:4" ht="12.75" customHeight="1">
      <c r="A308" s="3" t="s">
        <v>95</v>
      </c>
      <c r="B308" s="1">
        <v>-66.399999999999991</v>
      </c>
      <c r="C308" s="1">
        <v>-166.9</v>
      </c>
      <c r="D308" s="2">
        <v>-19.599999999999998</v>
      </c>
    </row>
    <row r="309" spans="1:4" ht="15" customHeight="1">
      <c r="A309" s="4" t="s">
        <v>207</v>
      </c>
      <c r="B309" s="17">
        <f>SUM(B310+B320)</f>
        <v>1094.1000000000004</v>
      </c>
      <c r="C309" s="17">
        <f t="shared" ref="C309:D309" si="143">SUM(C310+C320)</f>
        <v>1216.7999999999997</v>
      </c>
      <c r="D309" s="18">
        <f t="shared" si="143"/>
        <v>1997.8000000000002</v>
      </c>
    </row>
    <row r="310" spans="1:4" ht="15" customHeight="1">
      <c r="A310" s="4" t="s">
        <v>208</v>
      </c>
      <c r="B310" s="17">
        <f>SUM(B311)</f>
        <v>24.2</v>
      </c>
      <c r="C310" s="17">
        <f t="shared" ref="C310:D310" si="144">SUM(C311)</f>
        <v>26.9</v>
      </c>
      <c r="D310" s="18">
        <f t="shared" si="144"/>
        <v>24</v>
      </c>
    </row>
    <row r="311" spans="1:4" ht="12.75" customHeight="1">
      <c r="A311" s="3" t="s">
        <v>249</v>
      </c>
      <c r="B311" s="19">
        <f>SUM(B312:B313)</f>
        <v>24.2</v>
      </c>
      <c r="C311" s="19">
        <f t="shared" ref="C311:D311" si="145">SUM(C312:C313)</f>
        <v>26.9</v>
      </c>
      <c r="D311" s="20">
        <f t="shared" si="145"/>
        <v>24</v>
      </c>
    </row>
    <row r="312" spans="1:4" ht="12.75" customHeight="1">
      <c r="A312" s="5" t="s">
        <v>1</v>
      </c>
      <c r="B312" s="1">
        <f>SUM(B315)</f>
        <v>24.2</v>
      </c>
      <c r="C312" s="1">
        <f t="shared" ref="C312:D313" si="146">SUM(C315)</f>
        <v>26.9</v>
      </c>
      <c r="D312" s="2">
        <f t="shared" si="146"/>
        <v>24</v>
      </c>
    </row>
    <row r="313" spans="1:4" ht="12.75" customHeight="1">
      <c r="A313" s="5" t="s">
        <v>2</v>
      </c>
      <c r="B313" s="1">
        <f>SUM(B316)</f>
        <v>0</v>
      </c>
      <c r="C313" s="1">
        <f t="shared" si="146"/>
        <v>0</v>
      </c>
      <c r="D313" s="2">
        <f t="shared" si="146"/>
        <v>0</v>
      </c>
    </row>
    <row r="314" spans="1:4" ht="12.75" customHeight="1">
      <c r="A314" s="3" t="s">
        <v>94</v>
      </c>
      <c r="B314" s="19">
        <f>SUM(B315:B316)</f>
        <v>24.2</v>
      </c>
      <c r="C314" s="19">
        <f t="shared" ref="C314:D314" si="147">SUM(C315:C316)</f>
        <v>26.9</v>
      </c>
      <c r="D314" s="20">
        <f t="shared" si="147"/>
        <v>24</v>
      </c>
    </row>
    <row r="315" spans="1:4" ht="12.75" customHeight="1">
      <c r="A315" s="5" t="s">
        <v>1</v>
      </c>
      <c r="B315" s="1">
        <f>SUM(B318)</f>
        <v>24.2</v>
      </c>
      <c r="C315" s="1">
        <f t="shared" ref="C315:D316" si="148">SUM(C318)</f>
        <v>26.9</v>
      </c>
      <c r="D315" s="2">
        <f t="shared" si="148"/>
        <v>24</v>
      </c>
    </row>
    <row r="316" spans="1:4" ht="12.75" customHeight="1">
      <c r="A316" s="5" t="s">
        <v>2</v>
      </c>
      <c r="B316" s="1">
        <f>SUM(B319)</f>
        <v>0</v>
      </c>
      <c r="C316" s="1">
        <f t="shared" si="148"/>
        <v>0</v>
      </c>
      <c r="D316" s="2">
        <f t="shared" si="148"/>
        <v>0</v>
      </c>
    </row>
    <row r="317" spans="1:4" ht="12.75" customHeight="1">
      <c r="A317" s="3" t="s">
        <v>209</v>
      </c>
      <c r="B317" s="1">
        <f>SUM(B318:B319)</f>
        <v>24.2</v>
      </c>
      <c r="C317" s="1">
        <f t="shared" ref="C317:D317" si="149">SUM(C318:C319)</f>
        <v>26.9</v>
      </c>
      <c r="D317" s="2">
        <f t="shared" si="149"/>
        <v>24</v>
      </c>
    </row>
    <row r="318" spans="1:4" ht="12.75" customHeight="1">
      <c r="A318" s="5" t="s">
        <v>1</v>
      </c>
      <c r="B318" s="1">
        <v>24.2</v>
      </c>
      <c r="C318" s="1">
        <v>26.9</v>
      </c>
      <c r="D318" s="2">
        <v>24</v>
      </c>
    </row>
    <row r="319" spans="1:4" ht="12.75" customHeight="1">
      <c r="A319" s="5" t="s">
        <v>2</v>
      </c>
      <c r="B319" s="1">
        <v>0</v>
      </c>
      <c r="C319" s="1">
        <v>0</v>
      </c>
      <c r="D319" s="2">
        <v>0</v>
      </c>
    </row>
    <row r="320" spans="1:4" ht="15" customHeight="1">
      <c r="A320" s="4" t="s">
        <v>210</v>
      </c>
      <c r="B320" s="17">
        <f>SUM(B321+B336+B353+B427)</f>
        <v>1069.9000000000003</v>
      </c>
      <c r="C320" s="17">
        <f t="shared" ref="C320:D320" si="150">SUM(C321+C336+C353+C427)</f>
        <v>1189.8999999999996</v>
      </c>
      <c r="D320" s="18">
        <f t="shared" si="150"/>
        <v>1973.8000000000002</v>
      </c>
    </row>
    <row r="321" spans="1:4" ht="12.75" customHeight="1">
      <c r="A321" s="3" t="s">
        <v>42</v>
      </c>
      <c r="B321" s="19">
        <f>SUM(B322+B325)</f>
        <v>2792.4</v>
      </c>
      <c r="C321" s="19">
        <f t="shared" ref="C321:D321" si="151">SUM(C322+C325)</f>
        <v>3424.3999999999996</v>
      </c>
      <c r="D321" s="20">
        <f t="shared" si="151"/>
        <v>4115.4000000000005</v>
      </c>
    </row>
    <row r="322" spans="1:4" ht="12.75" customHeight="1">
      <c r="A322" s="3" t="s">
        <v>43</v>
      </c>
      <c r="B322" s="19">
        <f>SUM(B323)</f>
        <v>-7.9</v>
      </c>
      <c r="C322" s="19">
        <f t="shared" ref="C322:D323" si="152">SUM(C323)</f>
        <v>-0.8</v>
      </c>
      <c r="D322" s="20">
        <f t="shared" si="152"/>
        <v>0</v>
      </c>
    </row>
    <row r="323" spans="1:4" ht="12.75" customHeight="1">
      <c r="A323" s="3" t="s">
        <v>44</v>
      </c>
      <c r="B323" s="1">
        <f>SUM(B324)</f>
        <v>-7.9</v>
      </c>
      <c r="C323" s="1">
        <f t="shared" si="152"/>
        <v>-0.8</v>
      </c>
      <c r="D323" s="2">
        <f t="shared" si="152"/>
        <v>0</v>
      </c>
    </row>
    <row r="324" spans="1:4" ht="12.75" customHeight="1">
      <c r="A324" s="3" t="s">
        <v>240</v>
      </c>
      <c r="B324" s="1">
        <v>-7.9</v>
      </c>
      <c r="C324" s="1">
        <v>-0.8</v>
      </c>
      <c r="D324" s="2">
        <v>0</v>
      </c>
    </row>
    <row r="325" spans="1:4" ht="12.75" customHeight="1">
      <c r="A325" s="3" t="s">
        <v>211</v>
      </c>
      <c r="B325" s="19">
        <f>SUM(B326+B329+B331)</f>
        <v>2800.3</v>
      </c>
      <c r="C325" s="19">
        <f t="shared" ref="C325:D325" si="153">SUM(C326+C329+C331)</f>
        <v>3425.2</v>
      </c>
      <c r="D325" s="20">
        <f t="shared" si="153"/>
        <v>4115.4000000000005</v>
      </c>
    </row>
    <row r="326" spans="1:4" ht="12.75" customHeight="1">
      <c r="A326" s="3" t="s">
        <v>93</v>
      </c>
      <c r="B326" s="1">
        <f>SUM(B327)</f>
        <v>230.89999999999998</v>
      </c>
      <c r="C326" s="1">
        <f t="shared" ref="C326:D327" si="154">SUM(C327)</f>
        <v>16.2</v>
      </c>
      <c r="D326" s="2">
        <f t="shared" si="154"/>
        <v>429.90000000000003</v>
      </c>
    </row>
    <row r="327" spans="1:4" ht="12.75" customHeight="1">
      <c r="A327" s="3" t="s">
        <v>241</v>
      </c>
      <c r="B327" s="1">
        <f>SUM(B328)</f>
        <v>230.89999999999998</v>
      </c>
      <c r="C327" s="1">
        <f t="shared" si="154"/>
        <v>16.2</v>
      </c>
      <c r="D327" s="2">
        <f t="shared" si="154"/>
        <v>429.90000000000003</v>
      </c>
    </row>
    <row r="328" spans="1:4" ht="12.75" customHeight="1">
      <c r="A328" s="3" t="s">
        <v>242</v>
      </c>
      <c r="B328" s="1">
        <v>230.89999999999998</v>
      </c>
      <c r="C328" s="1">
        <v>16.2</v>
      </c>
      <c r="D328" s="2">
        <v>429.90000000000003</v>
      </c>
    </row>
    <row r="329" spans="1:4" ht="12.75" customHeight="1">
      <c r="A329" s="3" t="s">
        <v>92</v>
      </c>
      <c r="B329" s="1">
        <f>SUM(B330)</f>
        <v>2340.3000000000002</v>
      </c>
      <c r="C329" s="1">
        <f t="shared" ref="C329:D329" si="155">SUM(C330)</f>
        <v>2483.1999999999998</v>
      </c>
      <c r="D329" s="2">
        <f t="shared" si="155"/>
        <v>2749.7000000000003</v>
      </c>
    </row>
    <row r="330" spans="1:4" ht="12.75" customHeight="1">
      <c r="A330" s="3" t="s">
        <v>212</v>
      </c>
      <c r="B330" s="1">
        <v>2340.3000000000002</v>
      </c>
      <c r="C330" s="1">
        <v>2483.1999999999998</v>
      </c>
      <c r="D330" s="2">
        <v>2749.7000000000003</v>
      </c>
    </row>
    <row r="331" spans="1:4" ht="12.75" customHeight="1">
      <c r="A331" s="3" t="s">
        <v>213</v>
      </c>
      <c r="B331" s="1">
        <f>SUM(B332+B334)</f>
        <v>229.10000000000014</v>
      </c>
      <c r="C331" s="1">
        <f t="shared" ref="C331:D331" si="156">SUM(C332+C334)</f>
        <v>925.8</v>
      </c>
      <c r="D331" s="2">
        <f t="shared" si="156"/>
        <v>935.79999999999984</v>
      </c>
    </row>
    <row r="332" spans="1:4" ht="12.75" customHeight="1">
      <c r="A332" s="3" t="s">
        <v>91</v>
      </c>
      <c r="B332" s="1">
        <f>SUM(B333)</f>
        <v>-427.19999999999993</v>
      </c>
      <c r="C332" s="1">
        <f t="shared" ref="C332:D332" si="157">SUM(C333)</f>
        <v>-489.70000000000005</v>
      </c>
      <c r="D332" s="2">
        <f t="shared" si="157"/>
        <v>-508.9</v>
      </c>
    </row>
    <row r="333" spans="1:4" ht="12.75" customHeight="1">
      <c r="A333" s="3" t="s">
        <v>214</v>
      </c>
      <c r="B333" s="1">
        <v>-427.19999999999993</v>
      </c>
      <c r="C333" s="1">
        <v>-489.70000000000005</v>
      </c>
      <c r="D333" s="2">
        <v>-508.9</v>
      </c>
    </row>
    <row r="334" spans="1:4" ht="12.75" customHeight="1">
      <c r="A334" s="3" t="s">
        <v>90</v>
      </c>
      <c r="B334" s="1">
        <f>SUM(B335)</f>
        <v>656.30000000000007</v>
      </c>
      <c r="C334" s="1">
        <f t="shared" ref="C334:D334" si="158">SUM(C335)</f>
        <v>1415.5</v>
      </c>
      <c r="D334" s="2">
        <f t="shared" si="158"/>
        <v>1444.6999999999998</v>
      </c>
    </row>
    <row r="335" spans="1:4" ht="12.75" customHeight="1">
      <c r="A335" s="3" t="s">
        <v>214</v>
      </c>
      <c r="B335" s="1">
        <v>656.30000000000007</v>
      </c>
      <c r="C335" s="1">
        <v>1415.5</v>
      </c>
      <c r="D335" s="2">
        <v>1444.6999999999998</v>
      </c>
    </row>
    <row r="336" spans="1:4" ht="12.75" customHeight="1">
      <c r="A336" s="3" t="s">
        <v>45</v>
      </c>
      <c r="B336" s="19">
        <f>SUM(B337+B349)</f>
        <v>-600.6</v>
      </c>
      <c r="C336" s="19">
        <f t="shared" ref="C336:D336" si="159">SUM(C337+C349)</f>
        <v>-904.99999999999989</v>
      </c>
      <c r="D336" s="20">
        <f t="shared" si="159"/>
        <v>45.699999999999989</v>
      </c>
    </row>
    <row r="337" spans="1:4" ht="12.75" customHeight="1">
      <c r="A337" s="3" t="s">
        <v>46</v>
      </c>
      <c r="B337" s="19">
        <f>SUM(B338+B341)</f>
        <v>-598.80000000000007</v>
      </c>
      <c r="C337" s="19">
        <f t="shared" ref="C337:D337" si="160">SUM(C338+C341)</f>
        <v>-903.69999999999993</v>
      </c>
      <c r="D337" s="20">
        <f t="shared" si="160"/>
        <v>45.699999999999989</v>
      </c>
    </row>
    <row r="338" spans="1:4" ht="12.75" customHeight="1">
      <c r="A338" s="3" t="s">
        <v>47</v>
      </c>
      <c r="B338" s="1">
        <f>SUM(B339:B340)</f>
        <v>-111.1</v>
      </c>
      <c r="C338" s="1">
        <f t="shared" ref="C338:D338" si="161">SUM(C339:C340)</f>
        <v>-254.6</v>
      </c>
      <c r="D338" s="2">
        <f t="shared" si="161"/>
        <v>-6.1</v>
      </c>
    </row>
    <row r="339" spans="1:4" ht="12.75" customHeight="1">
      <c r="A339" s="3" t="s">
        <v>48</v>
      </c>
      <c r="B339" s="1">
        <v>-4.3</v>
      </c>
      <c r="C339" s="1">
        <v>-9.7000000000000011</v>
      </c>
      <c r="D339" s="2">
        <v>2.9000000000000004</v>
      </c>
    </row>
    <row r="340" spans="1:4" ht="12.75" customHeight="1">
      <c r="A340" s="3" t="s">
        <v>49</v>
      </c>
      <c r="B340" s="1">
        <v>-106.8</v>
      </c>
      <c r="C340" s="1">
        <v>-244.9</v>
      </c>
      <c r="D340" s="2">
        <v>-9</v>
      </c>
    </row>
    <row r="341" spans="1:4" ht="12.75" customHeight="1">
      <c r="A341" s="3" t="s">
        <v>215</v>
      </c>
      <c r="B341" s="1">
        <f>SUM(B342+B345+B347)</f>
        <v>-487.70000000000005</v>
      </c>
      <c r="C341" s="1">
        <f t="shared" ref="C341:D341" si="162">SUM(C342+C345+C347)</f>
        <v>-649.09999999999991</v>
      </c>
      <c r="D341" s="2">
        <f t="shared" si="162"/>
        <v>51.79999999999999</v>
      </c>
    </row>
    <row r="342" spans="1:4" ht="12.75" customHeight="1">
      <c r="A342" s="3" t="s">
        <v>50</v>
      </c>
      <c r="B342" s="1">
        <f>SUM(B343:B344)</f>
        <v>-549.6</v>
      </c>
      <c r="C342" s="1">
        <f t="shared" ref="C342:D342" si="163">SUM(C343:C344)</f>
        <v>-359.6</v>
      </c>
      <c r="D342" s="2">
        <f t="shared" si="163"/>
        <v>57.399999999999991</v>
      </c>
    </row>
    <row r="343" spans="1:4" ht="12.75" customHeight="1">
      <c r="A343" s="3" t="s">
        <v>51</v>
      </c>
      <c r="B343" s="1">
        <v>-95.1</v>
      </c>
      <c r="C343" s="1">
        <v>-255</v>
      </c>
      <c r="D343" s="2">
        <v>62.899999999999991</v>
      </c>
    </row>
    <row r="344" spans="1:4" ht="12.75" customHeight="1">
      <c r="A344" s="3" t="s">
        <v>52</v>
      </c>
      <c r="B344" s="1">
        <v>-454.50000000000006</v>
      </c>
      <c r="C344" s="1">
        <v>-104.60000000000004</v>
      </c>
      <c r="D344" s="2">
        <v>-5.5</v>
      </c>
    </row>
    <row r="345" spans="1:4" ht="12.75" customHeight="1">
      <c r="A345" s="3" t="s">
        <v>89</v>
      </c>
      <c r="B345" s="1">
        <f>SUM(B346)</f>
        <v>67.899999999999991</v>
      </c>
      <c r="C345" s="1">
        <f t="shared" ref="C345:D345" si="164">SUM(C346)</f>
        <v>-296.49999999999994</v>
      </c>
      <c r="D345" s="2">
        <f t="shared" si="164"/>
        <v>0</v>
      </c>
    </row>
    <row r="346" spans="1:4" ht="12.75" customHeight="1">
      <c r="A346" s="3" t="s">
        <v>52</v>
      </c>
      <c r="B346" s="1">
        <v>67.899999999999991</v>
      </c>
      <c r="C346" s="1">
        <v>-296.49999999999994</v>
      </c>
      <c r="D346" s="2">
        <v>0</v>
      </c>
    </row>
    <row r="347" spans="1:4" ht="12.75" customHeight="1">
      <c r="A347" s="3" t="s">
        <v>88</v>
      </c>
      <c r="B347" s="1">
        <f>SUM(B348)</f>
        <v>-6.0000000000000009</v>
      </c>
      <c r="C347" s="1">
        <f t="shared" ref="C347:D347" si="165">SUM(C348)</f>
        <v>7</v>
      </c>
      <c r="D347" s="2">
        <f t="shared" si="165"/>
        <v>-5.5999999999999988</v>
      </c>
    </row>
    <row r="348" spans="1:4" ht="12.75" customHeight="1">
      <c r="A348" s="3" t="s">
        <v>52</v>
      </c>
      <c r="B348" s="1">
        <v>-6.0000000000000009</v>
      </c>
      <c r="C348" s="1">
        <v>7</v>
      </c>
      <c r="D348" s="2">
        <v>-5.5999999999999988</v>
      </c>
    </row>
    <row r="349" spans="1:4" ht="12.75" customHeight="1">
      <c r="A349" s="3" t="s">
        <v>216</v>
      </c>
      <c r="B349" s="19">
        <f>SUM(B350)</f>
        <v>-1.7999999999999998</v>
      </c>
      <c r="C349" s="19">
        <f t="shared" ref="C349:D351" si="166">SUM(C350)</f>
        <v>-1.3</v>
      </c>
      <c r="D349" s="20">
        <f t="shared" si="166"/>
        <v>0</v>
      </c>
    </row>
    <row r="350" spans="1:4" ht="12.75" customHeight="1">
      <c r="A350" s="3" t="s">
        <v>243</v>
      </c>
      <c r="B350" s="1">
        <f>SUM(B351)</f>
        <v>-1.7999999999999998</v>
      </c>
      <c r="C350" s="1">
        <f t="shared" si="166"/>
        <v>-1.3</v>
      </c>
      <c r="D350" s="2">
        <f t="shared" si="166"/>
        <v>0</v>
      </c>
    </row>
    <row r="351" spans="1:4" ht="12.75" customHeight="1">
      <c r="A351" s="3" t="s">
        <v>87</v>
      </c>
      <c r="B351" s="1">
        <f>SUM(B352)</f>
        <v>-1.7999999999999998</v>
      </c>
      <c r="C351" s="1">
        <f t="shared" si="166"/>
        <v>-1.3</v>
      </c>
      <c r="D351" s="2">
        <f t="shared" si="166"/>
        <v>0</v>
      </c>
    </row>
    <row r="352" spans="1:4" ht="12.75" customHeight="1">
      <c r="A352" s="3" t="s">
        <v>52</v>
      </c>
      <c r="B352" s="1">
        <v>-1.7999999999999998</v>
      </c>
      <c r="C352" s="1">
        <v>-1.3</v>
      </c>
      <c r="D352" s="2">
        <v>0</v>
      </c>
    </row>
    <row r="353" spans="1:4" ht="12.75" customHeight="1">
      <c r="A353" s="3" t="s">
        <v>53</v>
      </c>
      <c r="B353" s="19">
        <f>SUM(B354+B386)</f>
        <v>99.799999999999955</v>
      </c>
      <c r="C353" s="19">
        <f t="shared" ref="C353:D353" si="167">SUM(C354+C386)</f>
        <v>-1407.1000000000001</v>
      </c>
      <c r="D353" s="20">
        <f t="shared" si="167"/>
        <v>-1578.4</v>
      </c>
    </row>
    <row r="354" spans="1:4" ht="12.75" customHeight="1">
      <c r="A354" s="3" t="s">
        <v>217</v>
      </c>
      <c r="B354" s="19">
        <f>SUM(B355+B363+B372+B375)</f>
        <v>-229.3</v>
      </c>
      <c r="C354" s="19">
        <f t="shared" ref="C354:D354" si="168">SUM(C355+C363+C372+C375)</f>
        <v>-1715.3000000000002</v>
      </c>
      <c r="D354" s="20">
        <f t="shared" si="168"/>
        <v>-1725.9</v>
      </c>
    </row>
    <row r="355" spans="1:4" ht="12.75" customHeight="1">
      <c r="A355" s="3" t="s">
        <v>218</v>
      </c>
      <c r="B355" s="1">
        <f>SUM(B356)</f>
        <v>-237.20000000000002</v>
      </c>
      <c r="C355" s="1">
        <f t="shared" ref="C355:D355" si="169">SUM(C356)</f>
        <v>-1364.1000000000001</v>
      </c>
      <c r="D355" s="2">
        <f t="shared" si="169"/>
        <v>-1415.5</v>
      </c>
    </row>
    <row r="356" spans="1:4" ht="12.75" customHeight="1">
      <c r="A356" s="3" t="s">
        <v>54</v>
      </c>
      <c r="B356" s="1">
        <f>SUM(B357+B360)</f>
        <v>-237.20000000000002</v>
      </c>
      <c r="C356" s="1">
        <f t="shared" ref="C356:D356" si="170">SUM(C357+C360)</f>
        <v>-1364.1000000000001</v>
      </c>
      <c r="D356" s="2">
        <f t="shared" si="170"/>
        <v>-1415.5</v>
      </c>
    </row>
    <row r="357" spans="1:4" ht="12.75" customHeight="1">
      <c r="A357" s="3" t="s">
        <v>55</v>
      </c>
      <c r="B357" s="1">
        <f>SUM(B358:B359)</f>
        <v>-2.4</v>
      </c>
      <c r="C357" s="1">
        <f t="shared" ref="C357:D357" si="171">SUM(C358:C359)</f>
        <v>-2.5</v>
      </c>
      <c r="D357" s="2">
        <f t="shared" si="171"/>
        <v>-2.8</v>
      </c>
    </row>
    <row r="358" spans="1:4" ht="12.75" customHeight="1">
      <c r="A358" s="3" t="s">
        <v>56</v>
      </c>
      <c r="B358" s="1">
        <v>-2</v>
      </c>
      <c r="C358" s="1">
        <v>-2</v>
      </c>
      <c r="D358" s="2">
        <v>-2</v>
      </c>
    </row>
    <row r="359" spans="1:4" ht="12.75" customHeight="1">
      <c r="A359" s="3" t="s">
        <v>63</v>
      </c>
      <c r="B359" s="1">
        <v>-0.4</v>
      </c>
      <c r="C359" s="1">
        <v>-0.5</v>
      </c>
      <c r="D359" s="2">
        <v>-0.8</v>
      </c>
    </row>
    <row r="360" spans="1:4" ht="12.75" customHeight="1">
      <c r="A360" s="3" t="s">
        <v>57</v>
      </c>
      <c r="B360" s="1">
        <f>SUM(B361:B362)</f>
        <v>-234.8</v>
      </c>
      <c r="C360" s="1">
        <f t="shared" ref="C360:D360" si="172">SUM(C361:C362)</f>
        <v>-1361.6000000000001</v>
      </c>
      <c r="D360" s="2">
        <f t="shared" si="172"/>
        <v>-1412.7</v>
      </c>
    </row>
    <row r="361" spans="1:4" ht="12.75" customHeight="1">
      <c r="A361" s="3" t="s">
        <v>56</v>
      </c>
      <c r="B361" s="1">
        <v>-190</v>
      </c>
      <c r="C361" s="1">
        <v>-1299.9000000000001</v>
      </c>
      <c r="D361" s="2">
        <v>-1355.5</v>
      </c>
    </row>
    <row r="362" spans="1:4" ht="12.75" customHeight="1">
      <c r="A362" s="3" t="s">
        <v>63</v>
      </c>
      <c r="B362" s="1">
        <v>-44.8</v>
      </c>
      <c r="C362" s="1">
        <v>-61.7</v>
      </c>
      <c r="D362" s="2">
        <v>-57.2</v>
      </c>
    </row>
    <row r="363" spans="1:4" ht="12.75" customHeight="1">
      <c r="A363" s="3" t="s">
        <v>246</v>
      </c>
      <c r="B363" s="1">
        <f>SUM(B364+B367)</f>
        <v>0</v>
      </c>
      <c r="C363" s="1">
        <f t="shared" ref="C363:D363" si="173">SUM(C364+C367)</f>
        <v>0</v>
      </c>
      <c r="D363" s="2">
        <f t="shared" si="173"/>
        <v>0</v>
      </c>
    </row>
    <row r="364" spans="1:4" ht="12.75" customHeight="1">
      <c r="A364" s="3" t="s">
        <v>247</v>
      </c>
      <c r="B364" s="1">
        <f>SUM(B365:B366)</f>
        <v>0</v>
      </c>
      <c r="C364" s="1">
        <f t="shared" ref="C364:D364" si="174">SUM(C365:C366)</f>
        <v>0</v>
      </c>
      <c r="D364" s="2">
        <f t="shared" si="174"/>
        <v>0</v>
      </c>
    </row>
    <row r="365" spans="1:4" ht="12.75" customHeight="1">
      <c r="A365" s="3" t="s">
        <v>55</v>
      </c>
      <c r="B365" s="1">
        <v>0</v>
      </c>
      <c r="C365" s="1">
        <v>0</v>
      </c>
      <c r="D365" s="2">
        <v>0</v>
      </c>
    </row>
    <row r="366" spans="1:4" ht="12.75" customHeight="1">
      <c r="A366" s="3" t="s">
        <v>57</v>
      </c>
      <c r="B366" s="1">
        <v>0</v>
      </c>
      <c r="C366" s="1">
        <v>0</v>
      </c>
      <c r="D366" s="2">
        <v>0</v>
      </c>
    </row>
    <row r="367" spans="1:4" ht="12.75" customHeight="1">
      <c r="A367" s="3" t="s">
        <v>248</v>
      </c>
      <c r="B367" s="1">
        <f>SUM(B368:B369)</f>
        <v>0</v>
      </c>
      <c r="C367" s="1">
        <f t="shared" ref="C367:D367" si="175">SUM(C368:C369)</f>
        <v>0</v>
      </c>
      <c r="D367" s="2">
        <f t="shared" si="175"/>
        <v>0</v>
      </c>
    </row>
    <row r="368" spans="1:4" ht="12.75" customHeight="1">
      <c r="A368" s="3" t="s">
        <v>55</v>
      </c>
      <c r="B368" s="1">
        <v>0</v>
      </c>
      <c r="C368" s="1">
        <v>0</v>
      </c>
      <c r="D368" s="2">
        <v>0</v>
      </c>
    </row>
    <row r="369" spans="1:4" ht="12.75" customHeight="1">
      <c r="A369" s="3" t="s">
        <v>57</v>
      </c>
      <c r="B369" s="1">
        <f>SUM(B370:B371)</f>
        <v>0</v>
      </c>
      <c r="C369" s="1">
        <f t="shared" ref="C369:D369" si="176">SUM(C370:C371)</f>
        <v>0</v>
      </c>
      <c r="D369" s="2">
        <f t="shared" si="176"/>
        <v>0</v>
      </c>
    </row>
    <row r="370" spans="1:4" ht="12.75" customHeight="1">
      <c r="A370" s="3" t="s">
        <v>56</v>
      </c>
      <c r="B370" s="1">
        <v>0</v>
      </c>
      <c r="C370" s="1">
        <v>0</v>
      </c>
      <c r="D370" s="2">
        <v>0</v>
      </c>
    </row>
    <row r="371" spans="1:4" ht="12.75" customHeight="1">
      <c r="A371" s="3" t="s">
        <v>63</v>
      </c>
      <c r="B371" s="1">
        <v>0</v>
      </c>
      <c r="C371" s="1">
        <v>0</v>
      </c>
      <c r="D371" s="2">
        <v>0</v>
      </c>
    </row>
    <row r="372" spans="1:4" ht="12.75" customHeight="1">
      <c r="A372" s="3" t="s">
        <v>58</v>
      </c>
      <c r="B372" s="1">
        <f>SUM(B373:B374)</f>
        <v>-82.199999999999989</v>
      </c>
      <c r="C372" s="1">
        <f t="shared" ref="C372:D372" si="177">SUM(C373:C374)</f>
        <v>-369.5</v>
      </c>
      <c r="D372" s="2">
        <f t="shared" si="177"/>
        <v>-294.5</v>
      </c>
    </row>
    <row r="373" spans="1:4" ht="12.75" customHeight="1">
      <c r="A373" s="3" t="s">
        <v>219</v>
      </c>
      <c r="B373" s="1">
        <v>-40.199999999999996</v>
      </c>
      <c r="C373" s="1">
        <v>128.39999999999998</v>
      </c>
      <c r="D373" s="2">
        <v>-9</v>
      </c>
    </row>
    <row r="374" spans="1:4" ht="12.75" customHeight="1">
      <c r="A374" s="3" t="s">
        <v>59</v>
      </c>
      <c r="B374" s="1">
        <v>-41.999999999999993</v>
      </c>
      <c r="C374" s="1">
        <v>-497.9</v>
      </c>
      <c r="D374" s="2">
        <v>-285.5</v>
      </c>
    </row>
    <row r="375" spans="1:4" ht="12.75" customHeight="1">
      <c r="A375" s="3" t="s">
        <v>60</v>
      </c>
      <c r="B375" s="1">
        <f>SUM(B376+B379+B382)</f>
        <v>90.09999999999998</v>
      </c>
      <c r="C375" s="1">
        <f t="shared" ref="C375:D375" si="178">SUM(C376+C379+C382)</f>
        <v>18.299999999999986</v>
      </c>
      <c r="D375" s="2">
        <f t="shared" si="178"/>
        <v>-15.899999999999999</v>
      </c>
    </row>
    <row r="376" spans="1:4" ht="12.75" customHeight="1">
      <c r="A376" s="3" t="s">
        <v>61</v>
      </c>
      <c r="B376" s="1">
        <f>SUM(B377:B378)</f>
        <v>0</v>
      </c>
      <c r="C376" s="1">
        <f t="shared" ref="C376:D376" si="179">SUM(C377:C378)</f>
        <v>0</v>
      </c>
      <c r="D376" s="2">
        <f t="shared" si="179"/>
        <v>0</v>
      </c>
    </row>
    <row r="377" spans="1:4" ht="12.75" customHeight="1">
      <c r="A377" s="3" t="s">
        <v>55</v>
      </c>
      <c r="B377" s="1">
        <v>0</v>
      </c>
      <c r="C377" s="1">
        <v>0</v>
      </c>
      <c r="D377" s="2">
        <v>0</v>
      </c>
    </row>
    <row r="378" spans="1:4" ht="12.75" customHeight="1">
      <c r="A378" s="3" t="s">
        <v>57</v>
      </c>
      <c r="B378" s="1">
        <v>0</v>
      </c>
      <c r="C378" s="1">
        <v>0</v>
      </c>
      <c r="D378" s="2">
        <v>0</v>
      </c>
    </row>
    <row r="379" spans="1:4" ht="12.75" customHeight="1">
      <c r="A379" s="3" t="s">
        <v>62</v>
      </c>
      <c r="B379" s="1">
        <f>SUM(B380:B381)</f>
        <v>96.499999999999986</v>
      </c>
      <c r="C379" s="1">
        <f t="shared" ref="C379:D379" si="180">SUM(C380:C381)</f>
        <v>16.999999999999986</v>
      </c>
      <c r="D379" s="2">
        <f t="shared" si="180"/>
        <v>-5.8999999999999986</v>
      </c>
    </row>
    <row r="380" spans="1:4" ht="12.75" customHeight="1">
      <c r="A380" s="3" t="s">
        <v>55</v>
      </c>
      <c r="B380" s="1">
        <v>0</v>
      </c>
      <c r="C380" s="1">
        <v>0</v>
      </c>
      <c r="D380" s="2">
        <v>0</v>
      </c>
    </row>
    <row r="381" spans="1:4" ht="12.75" customHeight="1">
      <c r="A381" s="3" t="s">
        <v>57</v>
      </c>
      <c r="B381" s="1">
        <v>96.499999999999986</v>
      </c>
      <c r="C381" s="1">
        <v>16.999999999999986</v>
      </c>
      <c r="D381" s="2">
        <v>-5.8999999999999986</v>
      </c>
    </row>
    <row r="382" spans="1:4" ht="12.75" customHeight="1">
      <c r="A382" s="3" t="s">
        <v>220</v>
      </c>
      <c r="B382" s="1">
        <f>SUM(B383)</f>
        <v>-6.3999999999999995</v>
      </c>
      <c r="C382" s="1">
        <f t="shared" ref="C382:D382" si="181">SUM(C383)</f>
        <v>1.2999999999999998</v>
      </c>
      <c r="D382" s="2">
        <f t="shared" si="181"/>
        <v>-10</v>
      </c>
    </row>
    <row r="383" spans="1:4" ht="12.75" customHeight="1">
      <c r="A383" s="3" t="s">
        <v>57</v>
      </c>
      <c r="B383" s="1">
        <f>SUM(B384:B385)</f>
        <v>-6.3999999999999995</v>
      </c>
      <c r="C383" s="1">
        <f t="shared" ref="C383:D383" si="182">SUM(C384:C385)</f>
        <v>1.2999999999999998</v>
      </c>
      <c r="D383" s="2">
        <f t="shared" si="182"/>
        <v>-10</v>
      </c>
    </row>
    <row r="384" spans="1:4" ht="12.75" customHeight="1">
      <c r="A384" s="3" t="s">
        <v>56</v>
      </c>
      <c r="B384" s="1">
        <v>-6.3999999999999995</v>
      </c>
      <c r="C384" s="1">
        <v>1.6999999999999997</v>
      </c>
      <c r="D384" s="2">
        <v>-9.6</v>
      </c>
    </row>
    <row r="385" spans="1:4" ht="12.75" customHeight="1">
      <c r="A385" s="3" t="s">
        <v>63</v>
      </c>
      <c r="B385" s="1">
        <v>0</v>
      </c>
      <c r="C385" s="1">
        <v>-0.4</v>
      </c>
      <c r="D385" s="2">
        <v>-0.4</v>
      </c>
    </row>
    <row r="386" spans="1:4" ht="12.75" customHeight="1">
      <c r="A386" s="3" t="s">
        <v>221</v>
      </c>
      <c r="B386" s="19">
        <f>SUM(B387+B395+B411+B414)</f>
        <v>329.09999999999997</v>
      </c>
      <c r="C386" s="19">
        <f t="shared" ref="C386:D386" si="183">SUM(C387+C395+C411+C414)</f>
        <v>308.20000000000005</v>
      </c>
      <c r="D386" s="20">
        <f t="shared" si="183"/>
        <v>147.5</v>
      </c>
    </row>
    <row r="387" spans="1:4" ht="12.75" customHeight="1">
      <c r="A387" s="3" t="s">
        <v>64</v>
      </c>
      <c r="B387" s="1">
        <f>SUM(B388)</f>
        <v>181.1</v>
      </c>
      <c r="C387" s="1">
        <f t="shared" ref="C387:D387" si="184">SUM(C388)</f>
        <v>119.6</v>
      </c>
      <c r="D387" s="2">
        <f t="shared" si="184"/>
        <v>141.20000000000002</v>
      </c>
    </row>
    <row r="388" spans="1:4" ht="12.75" customHeight="1">
      <c r="A388" s="3" t="s">
        <v>65</v>
      </c>
      <c r="B388" s="1">
        <f>SUM(B389+B392)</f>
        <v>181.1</v>
      </c>
      <c r="C388" s="1">
        <f t="shared" ref="C388:D388" si="185">SUM(C389+C392)</f>
        <v>119.6</v>
      </c>
      <c r="D388" s="2">
        <f t="shared" si="185"/>
        <v>141.20000000000002</v>
      </c>
    </row>
    <row r="389" spans="1:4" ht="12.75" customHeight="1">
      <c r="A389" s="3" t="s">
        <v>55</v>
      </c>
      <c r="B389" s="1">
        <f>SUM(B390:B391)</f>
        <v>40.699999999999996</v>
      </c>
      <c r="C389" s="1">
        <f t="shared" ref="C389:D389" si="186">SUM(C390:C391)</f>
        <v>63.9</v>
      </c>
      <c r="D389" s="2">
        <f t="shared" si="186"/>
        <v>51.6</v>
      </c>
    </row>
    <row r="390" spans="1:4" ht="12.75" customHeight="1">
      <c r="A390" s="3" t="s">
        <v>56</v>
      </c>
      <c r="B390" s="1">
        <v>39.699999999999996</v>
      </c>
      <c r="C390" s="1">
        <v>9.5</v>
      </c>
      <c r="D390" s="2">
        <v>10.4</v>
      </c>
    </row>
    <row r="391" spans="1:4" ht="12.75" customHeight="1">
      <c r="A391" s="3" t="s">
        <v>63</v>
      </c>
      <c r="B391" s="1">
        <v>1</v>
      </c>
      <c r="C391" s="1">
        <v>54.4</v>
      </c>
      <c r="D391" s="2">
        <v>41.2</v>
      </c>
    </row>
    <row r="392" spans="1:4" ht="12.75" customHeight="1">
      <c r="A392" s="3" t="s">
        <v>57</v>
      </c>
      <c r="B392" s="1">
        <f>SUM(B393:B394)</f>
        <v>140.4</v>
      </c>
      <c r="C392" s="1">
        <f t="shared" ref="C392:D392" si="187">SUM(C393:C394)</f>
        <v>55.7</v>
      </c>
      <c r="D392" s="2">
        <f t="shared" si="187"/>
        <v>89.600000000000009</v>
      </c>
    </row>
    <row r="393" spans="1:4" ht="12.75" customHeight="1">
      <c r="A393" s="3" t="s">
        <v>56</v>
      </c>
      <c r="B393" s="1">
        <v>133.4</v>
      </c>
      <c r="C393" s="1">
        <v>-10.299999999999997</v>
      </c>
      <c r="D393" s="2">
        <v>15.2</v>
      </c>
    </row>
    <row r="394" spans="1:4" ht="12.75" customHeight="1">
      <c r="A394" s="3" t="s">
        <v>63</v>
      </c>
      <c r="B394" s="1">
        <v>7</v>
      </c>
      <c r="C394" s="1">
        <v>66</v>
      </c>
      <c r="D394" s="2">
        <v>74.400000000000006</v>
      </c>
    </row>
    <row r="395" spans="1:4" ht="12.75" customHeight="1">
      <c r="A395" s="3" t="s">
        <v>222</v>
      </c>
      <c r="B395" s="1">
        <f>SUM(B396+B399)</f>
        <v>195.8</v>
      </c>
      <c r="C395" s="1">
        <f t="shared" ref="C395:D395" si="188">SUM(C396+C399)</f>
        <v>133.60000000000002</v>
      </c>
      <c r="D395" s="2">
        <f t="shared" si="188"/>
        <v>30.9</v>
      </c>
    </row>
    <row r="396" spans="1:4" ht="12.75" customHeight="1">
      <c r="A396" s="3" t="s">
        <v>66</v>
      </c>
      <c r="B396" s="1">
        <f>SUM(B397:B398)</f>
        <v>0</v>
      </c>
      <c r="C396" s="1">
        <f t="shared" ref="C396:D396" si="189">SUM(C397:C398)</f>
        <v>0</v>
      </c>
      <c r="D396" s="2">
        <f t="shared" si="189"/>
        <v>0</v>
      </c>
    </row>
    <row r="397" spans="1:4" ht="12.75" customHeight="1">
      <c r="A397" s="3" t="s">
        <v>223</v>
      </c>
      <c r="B397" s="1">
        <v>0</v>
      </c>
      <c r="C397" s="1">
        <v>0</v>
      </c>
      <c r="D397" s="2">
        <v>0</v>
      </c>
    </row>
    <row r="398" spans="1:4" ht="12.75" customHeight="1">
      <c r="A398" s="3" t="s">
        <v>57</v>
      </c>
      <c r="B398" s="1">
        <v>0</v>
      </c>
      <c r="C398" s="1">
        <v>0</v>
      </c>
      <c r="D398" s="2">
        <v>0</v>
      </c>
    </row>
    <row r="399" spans="1:4" ht="12.75" customHeight="1">
      <c r="A399" s="3" t="s">
        <v>67</v>
      </c>
      <c r="B399" s="1">
        <f>SUM(B400+B407)</f>
        <v>195.8</v>
      </c>
      <c r="C399" s="1">
        <f t="shared" ref="C399:D399" si="190">SUM(C400+C407)</f>
        <v>133.60000000000002</v>
      </c>
      <c r="D399" s="2">
        <f t="shared" si="190"/>
        <v>30.9</v>
      </c>
    </row>
    <row r="400" spans="1:4" ht="12.75" customHeight="1">
      <c r="A400" s="3" t="s">
        <v>55</v>
      </c>
      <c r="B400" s="1">
        <f>SUM(B401+B404)</f>
        <v>112.6</v>
      </c>
      <c r="C400" s="1">
        <f t="shared" ref="C400:D400" si="191">SUM(C401+C404)</f>
        <v>34</v>
      </c>
      <c r="D400" s="2">
        <f t="shared" si="191"/>
        <v>20.8</v>
      </c>
    </row>
    <row r="401" spans="1:4" ht="12.75" customHeight="1">
      <c r="A401" s="3" t="s">
        <v>68</v>
      </c>
      <c r="B401" s="1">
        <f>SUM(B402)</f>
        <v>112.6</v>
      </c>
      <c r="C401" s="1">
        <f t="shared" ref="C401:D402" si="192">SUM(C402)</f>
        <v>34</v>
      </c>
      <c r="D401" s="2">
        <f t="shared" si="192"/>
        <v>20.8</v>
      </c>
    </row>
    <row r="402" spans="1:4" ht="12.75" customHeight="1">
      <c r="A402" s="3" t="s">
        <v>69</v>
      </c>
      <c r="B402" s="1">
        <f>SUM(B403)</f>
        <v>112.6</v>
      </c>
      <c r="C402" s="1">
        <f t="shared" si="192"/>
        <v>34</v>
      </c>
      <c r="D402" s="2">
        <f t="shared" si="192"/>
        <v>20.8</v>
      </c>
    </row>
    <row r="403" spans="1:4" ht="12.75" customHeight="1">
      <c r="A403" s="3" t="s">
        <v>70</v>
      </c>
      <c r="B403" s="1">
        <v>112.6</v>
      </c>
      <c r="C403" s="1">
        <v>34</v>
      </c>
      <c r="D403" s="2">
        <v>20.8</v>
      </c>
    </row>
    <row r="404" spans="1:4" ht="12.75" customHeight="1">
      <c r="A404" s="3" t="s">
        <v>71</v>
      </c>
      <c r="B404" s="1">
        <f>SUM(B405)</f>
        <v>0</v>
      </c>
      <c r="C404" s="1">
        <f t="shared" ref="C404:D407" si="193">SUM(C405)</f>
        <v>0</v>
      </c>
      <c r="D404" s="2">
        <f t="shared" si="193"/>
        <v>0</v>
      </c>
    </row>
    <row r="405" spans="1:4" ht="12.75" customHeight="1">
      <c r="A405" s="3" t="s">
        <v>69</v>
      </c>
      <c r="B405" s="1">
        <f>SUM(B406)</f>
        <v>0</v>
      </c>
      <c r="C405" s="1">
        <f t="shared" si="193"/>
        <v>0</v>
      </c>
      <c r="D405" s="2">
        <f t="shared" si="193"/>
        <v>0</v>
      </c>
    </row>
    <row r="406" spans="1:4" ht="12.75" customHeight="1">
      <c r="A406" s="3" t="s">
        <v>70</v>
      </c>
      <c r="B406" s="1">
        <v>0</v>
      </c>
      <c r="C406" s="1">
        <v>0</v>
      </c>
      <c r="D406" s="2">
        <v>0</v>
      </c>
    </row>
    <row r="407" spans="1:4" ht="12.75" customHeight="1">
      <c r="A407" s="3" t="s">
        <v>57</v>
      </c>
      <c r="B407" s="1">
        <f>SUM(B408)</f>
        <v>83.2</v>
      </c>
      <c r="C407" s="1">
        <f t="shared" si="193"/>
        <v>99.600000000000009</v>
      </c>
      <c r="D407" s="2">
        <f t="shared" si="193"/>
        <v>10.1</v>
      </c>
    </row>
    <row r="408" spans="1:4" ht="12.75" customHeight="1">
      <c r="A408" s="3" t="s">
        <v>69</v>
      </c>
      <c r="B408" s="1">
        <f>SUM(B409:B410)</f>
        <v>83.2</v>
      </c>
      <c r="C408" s="1">
        <f t="shared" ref="C408:D408" si="194">SUM(C409:C410)</f>
        <v>99.600000000000009</v>
      </c>
      <c r="D408" s="2">
        <f t="shared" si="194"/>
        <v>10.1</v>
      </c>
    </row>
    <row r="409" spans="1:4" ht="12.75" customHeight="1">
      <c r="A409" s="3" t="s">
        <v>245</v>
      </c>
      <c r="B409" s="1">
        <v>82.8</v>
      </c>
      <c r="C409" s="1">
        <v>99.000000000000014</v>
      </c>
      <c r="D409" s="2">
        <v>9.6999999999999993</v>
      </c>
    </row>
    <row r="410" spans="1:4" ht="12.75" customHeight="1">
      <c r="A410" s="3" t="s">
        <v>70</v>
      </c>
      <c r="B410" s="1">
        <v>0.4</v>
      </c>
      <c r="C410" s="1">
        <v>0.6</v>
      </c>
      <c r="D410" s="2">
        <v>0.4</v>
      </c>
    </row>
    <row r="411" spans="1:4" ht="12.75" customHeight="1">
      <c r="A411" s="3" t="s">
        <v>72</v>
      </c>
      <c r="B411" s="1">
        <f>SUM(B412:B413)</f>
        <v>-13.6</v>
      </c>
      <c r="C411" s="1">
        <f t="shared" ref="C411:D411" si="195">SUM(C412:C413)</f>
        <v>-18.5</v>
      </c>
      <c r="D411" s="2">
        <f t="shared" si="195"/>
        <v>-13.4</v>
      </c>
    </row>
    <row r="412" spans="1:4" ht="12.75" customHeight="1">
      <c r="A412" s="3" t="s">
        <v>73</v>
      </c>
      <c r="B412" s="1">
        <v>-13.6</v>
      </c>
      <c r="C412" s="1">
        <v>-18.5</v>
      </c>
      <c r="D412" s="2">
        <v>-13.4</v>
      </c>
    </row>
    <row r="413" spans="1:4" ht="12.75" customHeight="1">
      <c r="A413" s="3" t="s">
        <v>244</v>
      </c>
      <c r="B413" s="1">
        <v>0</v>
      </c>
      <c r="C413" s="1">
        <v>0</v>
      </c>
      <c r="D413" s="2">
        <v>0</v>
      </c>
    </row>
    <row r="414" spans="1:4" ht="12.75" customHeight="1">
      <c r="A414" s="3" t="s">
        <v>224</v>
      </c>
      <c r="B414" s="1">
        <f>SUM(B415+B418+B421)</f>
        <v>-34.200000000000003</v>
      </c>
      <c r="C414" s="1">
        <f t="shared" ref="C414:D414" si="196">SUM(C415+C418+C421)</f>
        <v>73.5</v>
      </c>
      <c r="D414" s="2">
        <f t="shared" si="196"/>
        <v>-11.200000000000003</v>
      </c>
    </row>
    <row r="415" spans="1:4" ht="12.75" customHeight="1">
      <c r="A415" s="3" t="s">
        <v>74</v>
      </c>
      <c r="B415" s="1">
        <f>SUM(B416:B417)</f>
        <v>0</v>
      </c>
      <c r="C415" s="1">
        <f t="shared" ref="C415:D415" si="197">SUM(C416:C417)</f>
        <v>0</v>
      </c>
      <c r="D415" s="2">
        <f t="shared" si="197"/>
        <v>0</v>
      </c>
    </row>
    <row r="416" spans="1:4" ht="12.75" customHeight="1">
      <c r="A416" s="3" t="s">
        <v>75</v>
      </c>
      <c r="B416" s="1">
        <v>0</v>
      </c>
      <c r="C416" s="1">
        <v>0</v>
      </c>
      <c r="D416" s="2">
        <v>0</v>
      </c>
    </row>
    <row r="417" spans="1:4" ht="12.75" customHeight="1">
      <c r="A417" s="3" t="s">
        <v>76</v>
      </c>
      <c r="B417" s="1">
        <v>0</v>
      </c>
      <c r="C417" s="1">
        <v>0</v>
      </c>
      <c r="D417" s="2">
        <v>0</v>
      </c>
    </row>
    <row r="418" spans="1:4" ht="12.75" customHeight="1">
      <c r="A418" s="3" t="s">
        <v>77</v>
      </c>
      <c r="B418" s="1">
        <f>SUM(B419:B420)</f>
        <v>-50.2</v>
      </c>
      <c r="C418" s="1">
        <f t="shared" ref="C418:D418" si="198">SUM(C419:C420)</f>
        <v>41.2</v>
      </c>
      <c r="D418" s="2">
        <f t="shared" si="198"/>
        <v>-44.300000000000004</v>
      </c>
    </row>
    <row r="419" spans="1:4" ht="12.75" customHeight="1">
      <c r="A419" s="3" t="s">
        <v>75</v>
      </c>
      <c r="B419" s="1">
        <v>0</v>
      </c>
      <c r="C419" s="1">
        <v>0</v>
      </c>
      <c r="D419" s="2">
        <v>0</v>
      </c>
    </row>
    <row r="420" spans="1:4" ht="12.75" customHeight="1">
      <c r="A420" s="3" t="s">
        <v>76</v>
      </c>
      <c r="B420" s="1">
        <v>-50.2</v>
      </c>
      <c r="C420" s="1">
        <v>41.2</v>
      </c>
      <c r="D420" s="2">
        <v>-44.300000000000004</v>
      </c>
    </row>
    <row r="421" spans="1:4" ht="12.75" customHeight="1">
      <c r="A421" s="3" t="s">
        <v>78</v>
      </c>
      <c r="B421" s="1">
        <f>SUM(B422:B423)</f>
        <v>16</v>
      </c>
      <c r="C421" s="1">
        <f t="shared" ref="C421:D421" si="199">SUM(C422:C423)</f>
        <v>32.299999999999997</v>
      </c>
      <c r="D421" s="2">
        <f t="shared" si="199"/>
        <v>33.1</v>
      </c>
    </row>
    <row r="422" spans="1:4" ht="12.75" customHeight="1">
      <c r="A422" s="3" t="s">
        <v>75</v>
      </c>
      <c r="B422" s="1">
        <v>0</v>
      </c>
      <c r="C422" s="1">
        <v>0</v>
      </c>
      <c r="D422" s="2">
        <v>0</v>
      </c>
    </row>
    <row r="423" spans="1:4" ht="12.75" customHeight="1">
      <c r="A423" s="3" t="s">
        <v>76</v>
      </c>
      <c r="B423" s="1">
        <f>SUM(B424:B426)</f>
        <v>16</v>
      </c>
      <c r="C423" s="1">
        <f t="shared" ref="C423:D423" si="200">SUM(C424:C426)</f>
        <v>32.299999999999997</v>
      </c>
      <c r="D423" s="2">
        <f t="shared" si="200"/>
        <v>33.1</v>
      </c>
    </row>
    <row r="424" spans="1:4" ht="12.75" customHeight="1">
      <c r="A424" s="3" t="s">
        <v>79</v>
      </c>
      <c r="B424" s="1">
        <v>11.700000000000001</v>
      </c>
      <c r="C424" s="1">
        <v>9.6</v>
      </c>
      <c r="D424" s="2">
        <v>9.8000000000000007</v>
      </c>
    </row>
    <row r="425" spans="1:4" ht="12.75" customHeight="1">
      <c r="A425" s="3" t="s">
        <v>225</v>
      </c>
      <c r="B425" s="1">
        <v>3.4999999999999996</v>
      </c>
      <c r="C425" s="1">
        <v>22.299999999999997</v>
      </c>
      <c r="D425" s="2">
        <v>22.900000000000002</v>
      </c>
    </row>
    <row r="426" spans="1:4" ht="12.75" customHeight="1">
      <c r="A426" s="3" t="s">
        <v>226</v>
      </c>
      <c r="B426" s="1">
        <v>0.8</v>
      </c>
      <c r="C426" s="1">
        <v>0.4</v>
      </c>
      <c r="D426" s="2">
        <v>0.4</v>
      </c>
    </row>
    <row r="427" spans="1:4" ht="12.75" customHeight="1">
      <c r="A427" s="3" t="s">
        <v>227</v>
      </c>
      <c r="B427" s="19">
        <f>SUM(B428+B429+B430+B437)</f>
        <v>-1221.7</v>
      </c>
      <c r="C427" s="19">
        <f t="shared" ref="C427:D427" si="201">SUM(C428+C429+C430+C437)</f>
        <v>77.600000000000023</v>
      </c>
      <c r="D427" s="20">
        <f t="shared" si="201"/>
        <v>-608.9</v>
      </c>
    </row>
    <row r="428" spans="1:4" ht="12.75" customHeight="1">
      <c r="A428" s="3" t="s">
        <v>228</v>
      </c>
      <c r="B428" s="1">
        <v>0</v>
      </c>
      <c r="C428" s="1">
        <v>0</v>
      </c>
      <c r="D428" s="2">
        <v>59.2</v>
      </c>
    </row>
    <row r="429" spans="1:4" ht="12.75" customHeight="1">
      <c r="A429" s="3" t="s">
        <v>80</v>
      </c>
      <c r="B429" s="1">
        <v>0</v>
      </c>
      <c r="C429" s="1">
        <v>0</v>
      </c>
      <c r="D429" s="2">
        <v>-59.2</v>
      </c>
    </row>
    <row r="430" spans="1:4" ht="12.75" customHeight="1">
      <c r="A430" s="3" t="s">
        <v>229</v>
      </c>
      <c r="B430" s="1">
        <f>SUM(B431+B433)</f>
        <v>-1221.7</v>
      </c>
      <c r="C430" s="1">
        <f t="shared" ref="C430:D430" si="202">SUM(C431+C433)</f>
        <v>77.600000000000023</v>
      </c>
      <c r="D430" s="2">
        <f t="shared" si="202"/>
        <v>-608.9</v>
      </c>
    </row>
    <row r="431" spans="1:4" ht="12.75" customHeight="1">
      <c r="A431" s="3" t="s">
        <v>81</v>
      </c>
      <c r="B431" s="1">
        <f>SUM(B432)</f>
        <v>-1200.9000000000001</v>
      </c>
      <c r="C431" s="1">
        <f t="shared" ref="C431:D431" si="203">SUM(C432)</f>
        <v>642.6</v>
      </c>
      <c r="D431" s="2">
        <f t="shared" si="203"/>
        <v>-476.19999999999993</v>
      </c>
    </row>
    <row r="432" spans="1:4" ht="12.75" customHeight="1">
      <c r="A432" s="3" t="s">
        <v>230</v>
      </c>
      <c r="B432" s="1">
        <v>-1200.9000000000001</v>
      </c>
      <c r="C432" s="1">
        <v>642.6</v>
      </c>
      <c r="D432" s="2">
        <v>-476.19999999999993</v>
      </c>
    </row>
    <row r="433" spans="1:4" ht="12.75" customHeight="1">
      <c r="A433" s="3" t="s">
        <v>82</v>
      </c>
      <c r="B433" s="1">
        <f>SUM(B434:B436)</f>
        <v>-20.8</v>
      </c>
      <c r="C433" s="1">
        <f t="shared" ref="C433:D433" si="204">SUM(C434:C436)</f>
        <v>-565</v>
      </c>
      <c r="D433" s="2">
        <f t="shared" si="204"/>
        <v>-132.70000000000002</v>
      </c>
    </row>
    <row r="434" spans="1:4" ht="12.75" customHeight="1">
      <c r="A434" s="3" t="s">
        <v>231</v>
      </c>
      <c r="B434" s="1">
        <v>0</v>
      </c>
      <c r="C434" s="1">
        <v>0</v>
      </c>
      <c r="D434" s="2">
        <v>0</v>
      </c>
    </row>
    <row r="435" spans="1:4" ht="12.75" customHeight="1">
      <c r="A435" s="3" t="s">
        <v>83</v>
      </c>
      <c r="B435" s="1">
        <v>-20.8</v>
      </c>
      <c r="C435" s="1">
        <v>-565</v>
      </c>
      <c r="D435" s="2">
        <v>-132.70000000000002</v>
      </c>
    </row>
    <row r="436" spans="1:4" ht="12.75" customHeight="1">
      <c r="A436" s="3" t="s">
        <v>232</v>
      </c>
      <c r="B436" s="1">
        <v>0</v>
      </c>
      <c r="C436" s="1">
        <v>0</v>
      </c>
      <c r="D436" s="2">
        <v>0</v>
      </c>
    </row>
    <row r="437" spans="1:4" ht="12.75" customHeight="1">
      <c r="A437" s="3" t="s">
        <v>84</v>
      </c>
      <c r="B437" s="1">
        <v>0</v>
      </c>
      <c r="C437" s="1">
        <v>0</v>
      </c>
      <c r="D437" s="2">
        <v>0</v>
      </c>
    </row>
    <row r="438" spans="1:4" ht="15" customHeight="1">
      <c r="A438" s="4" t="s">
        <v>85</v>
      </c>
      <c r="B438" s="17">
        <f>SUM(B8+B309)</f>
        <v>-7123.9999999999945</v>
      </c>
      <c r="C438" s="17">
        <f t="shared" ref="C438:D438" si="205">SUM(C8+C309)</f>
        <v>-4114.0000000000018</v>
      </c>
      <c r="D438" s="18">
        <f t="shared" si="205"/>
        <v>-2448.0999999999976</v>
      </c>
    </row>
    <row r="439" spans="1:4" ht="6" customHeight="1">
      <c r="A439" s="21"/>
      <c r="B439" s="22"/>
      <c r="C439" s="22"/>
      <c r="D439" s="23"/>
    </row>
    <row r="440" spans="1:4" ht="6" customHeight="1">
      <c r="A440" s="8"/>
    </row>
    <row r="441" spans="1:4" ht="12.75" customHeight="1">
      <c r="A441" s="28" t="s">
        <v>255</v>
      </c>
    </row>
    <row r="442" spans="1:4" ht="12.75" customHeight="1">
      <c r="A442" s="29" t="s">
        <v>256</v>
      </c>
    </row>
    <row r="443" spans="1:4" ht="12.75" customHeight="1">
      <c r="A443" s="29" t="s">
        <v>257</v>
      </c>
    </row>
    <row r="444" spans="1:4" ht="12.75" customHeight="1">
      <c r="A444" s="8"/>
    </row>
    <row r="445" spans="1:4" ht="12.75" customHeight="1">
      <c r="A445" s="8"/>
    </row>
    <row r="446" spans="1:4" ht="12.75" customHeight="1">
      <c r="A446" s="8"/>
    </row>
    <row r="447" spans="1:4" ht="12.75" customHeight="1">
      <c r="A447" s="24"/>
    </row>
    <row r="448" spans="1:4" ht="12.75" customHeight="1">
      <c r="A448" s="8"/>
    </row>
    <row r="449" spans="1:1" ht="12.75" customHeight="1">
      <c r="A449" s="25"/>
    </row>
    <row r="450" spans="1:1" ht="12.75" customHeight="1">
      <c r="A450" s="25"/>
    </row>
    <row r="451" spans="1:1" ht="12.75" customHeight="1">
      <c r="A451" s="25"/>
    </row>
    <row r="452" spans="1:1" ht="12.75" customHeight="1">
      <c r="A452" s="10"/>
    </row>
    <row r="453" spans="1:1" ht="12.75" customHeight="1">
      <c r="A453" s="10"/>
    </row>
    <row r="454" spans="1:1" ht="12.75" customHeight="1">
      <c r="A454" s="26"/>
    </row>
    <row r="455" spans="1:1" ht="12.75" customHeight="1">
      <c r="A455" s="27"/>
    </row>
    <row r="456" spans="1:1" ht="12.75" customHeight="1">
      <c r="A456" s="27"/>
    </row>
    <row r="457" spans="1:1" ht="12.75" customHeight="1">
      <c r="A457" s="10"/>
    </row>
    <row r="458" spans="1:1" ht="12.75" customHeight="1">
      <c r="A458" s="26"/>
    </row>
    <row r="459" spans="1:1" ht="12.75" customHeight="1">
      <c r="A459" s="27"/>
    </row>
    <row r="460" spans="1:1" ht="12.75" customHeight="1">
      <c r="A460" s="27"/>
    </row>
    <row r="461" spans="1:1" ht="12.75" customHeight="1">
      <c r="A461" s="10"/>
    </row>
    <row r="462" spans="1:1" ht="12.75" customHeight="1">
      <c r="A462" s="26"/>
    </row>
    <row r="463" spans="1:1" ht="12.75" customHeight="1">
      <c r="A463" s="27"/>
    </row>
    <row r="464" spans="1:1" ht="12.75" customHeight="1">
      <c r="A464" s="27"/>
    </row>
    <row r="465" spans="1:1" ht="12.75" customHeight="1">
      <c r="A465" s="27"/>
    </row>
    <row r="466" spans="1:1" ht="12.75" customHeight="1">
      <c r="A466" s="10"/>
    </row>
    <row r="467" spans="1:1" ht="12.75" customHeight="1">
      <c r="A467" s="26"/>
    </row>
    <row r="468" spans="1:1" ht="12.75" customHeight="1">
      <c r="A468" s="27"/>
    </row>
    <row r="469" spans="1:1" ht="12.75" customHeight="1">
      <c r="A469" s="27"/>
    </row>
    <row r="470" spans="1:1" ht="12.75" customHeight="1">
      <c r="A470" s="10"/>
    </row>
    <row r="471" spans="1:1" ht="12.75" customHeight="1">
      <c r="A471" s="26"/>
    </row>
    <row r="472" spans="1:1" ht="12.75" customHeight="1">
      <c r="A472" s="27"/>
    </row>
    <row r="473" spans="1:1" ht="12.75" customHeight="1">
      <c r="A473" s="27"/>
    </row>
    <row r="474" spans="1:1" ht="12.75" customHeight="1">
      <c r="A474" s="10"/>
    </row>
    <row r="475" spans="1:1" ht="12.75" customHeight="1">
      <c r="A475" s="10"/>
    </row>
    <row r="476" spans="1:1" ht="12.75" customHeight="1">
      <c r="A476" s="26"/>
    </row>
    <row r="477" spans="1:1" ht="12.75" customHeight="1">
      <c r="A477" s="27"/>
    </row>
    <row r="478" spans="1:1" ht="12.75" customHeight="1">
      <c r="A478" s="27"/>
    </row>
    <row r="479" spans="1:1" ht="12.75" customHeight="1">
      <c r="A479" s="27"/>
    </row>
    <row r="480" spans="1:1" ht="12.75" customHeight="1">
      <c r="A480" s="26"/>
    </row>
    <row r="481" spans="1:1" ht="12.75" customHeight="1">
      <c r="A481" s="27"/>
    </row>
    <row r="482" spans="1:1" ht="12.75" customHeight="1">
      <c r="A482" s="27"/>
    </row>
    <row r="483" spans="1:1" ht="12.75" customHeight="1">
      <c r="A483" s="10"/>
    </row>
    <row r="484" spans="1:1" ht="12.75" customHeight="1">
      <c r="A484" s="26"/>
    </row>
    <row r="485" spans="1:1" ht="12.75" customHeight="1">
      <c r="A485" s="27"/>
    </row>
    <row r="486" spans="1:1" ht="12.75" customHeight="1">
      <c r="A486" s="27"/>
    </row>
    <row r="487" spans="1:1" ht="12.75" customHeight="1">
      <c r="A487" s="10"/>
    </row>
    <row r="488" spans="1:1" ht="12.75" customHeight="1">
      <c r="A488" s="10"/>
    </row>
    <row r="489" spans="1:1" ht="12.75" customHeight="1">
      <c r="A489" s="10"/>
    </row>
    <row r="490" spans="1:1" ht="12.75" customHeight="1">
      <c r="A490" s="10"/>
    </row>
    <row r="491" spans="1:1" ht="12.75" customHeight="1">
      <c r="A491" s="10"/>
    </row>
    <row r="492" spans="1:1" ht="12.75" customHeight="1">
      <c r="A492" s="10"/>
    </row>
    <row r="493" spans="1:1" ht="12.75" customHeight="1">
      <c r="A493" s="10"/>
    </row>
    <row r="494" spans="1:1" ht="12.75" customHeight="1">
      <c r="A494" s="10"/>
    </row>
    <row r="495" spans="1:1" ht="12.75" customHeight="1">
      <c r="A495" s="10"/>
    </row>
  </sheetData>
  <mergeCells count="5">
    <mergeCell ref="A1:D1"/>
    <mergeCell ref="A2:D2"/>
    <mergeCell ref="A4:A6"/>
    <mergeCell ref="B4:D4"/>
    <mergeCell ref="B5:D5"/>
  </mergeCells>
  <pageMargins left="0.70866141732283472" right="0.70866141732283472" top="0.74803149606299213" bottom="0.74803149606299213" header="0.31496062992125984" footer="0.31496062992125984"/>
  <pageSetup scale="74" orientation="portrait" r:id="rId1"/>
  <rowBreaks count="6" manualBreakCount="6">
    <brk id="73" max="3" man="1"/>
    <brk id="138" max="3" man="1"/>
    <brk id="203" max="3" man="1"/>
    <brk id="269" max="3" man="1"/>
    <brk id="333" max="3" man="1"/>
    <brk id="39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341-12</vt:lpstr>
      <vt:lpstr>'341-12'!Área_de_impresión</vt:lpstr>
      <vt:lpstr>'341-12'!Títulos_a_imprimir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esaez</cp:lastModifiedBy>
  <cp:lastPrinted>2017-12-13T14:08:29Z</cp:lastPrinted>
  <dcterms:created xsi:type="dcterms:W3CDTF">2014-10-27T20:18:03Z</dcterms:created>
  <dcterms:modified xsi:type="dcterms:W3CDTF">2017-12-13T14:08:41Z</dcterms:modified>
</cp:coreProperties>
</file>